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_D1A\2025\Třebíč\III_41017 Radotice_hr._kr\"/>
    </mc:Choice>
  </mc:AlternateContent>
  <bookViews>
    <workbookView xWindow="0" yWindow="0" windowWidth="0" windowHeight="0"/>
  </bookViews>
  <sheets>
    <sheet name="Rekapitulace" sheetId="11" r:id="rId1"/>
    <sheet name="SO 000" sheetId="2" r:id="rId2"/>
    <sheet name="SO 101" sheetId="3" r:id="rId3"/>
    <sheet name="SO 102" sheetId="4" r:id="rId4"/>
    <sheet name="SO 104" sheetId="5" r:id="rId5"/>
    <sheet name="SO 200SO 215" sheetId="6" r:id="rId6"/>
    <sheet name="SO 200SO 216" sheetId="7" r:id="rId7"/>
    <sheet name="SO 200SO 217" sheetId="8" r:id="rId8"/>
    <sheet name="SO 200SO 226" sheetId="9" r:id="rId9"/>
    <sheet name="SO 200SO 227" sheetId="10" r:id="rId10"/>
  </sheets>
  <calcPr/>
</workbook>
</file>

<file path=xl/calcChain.xml><?xml version="1.0" encoding="utf-8"?>
<calcChain xmlns="http://schemas.openxmlformats.org/spreadsheetml/2006/main">
  <c i="11" l="1"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0" r="I3"/>
  <c r="I28"/>
  <c r="O29"/>
  <c r="I29"/>
  <c r="I19"/>
  <c r="O24"/>
  <c r="I24"/>
  <c r="O20"/>
  <c r="I20"/>
  <c r="I14"/>
  <c r="O15"/>
  <c r="I15"/>
  <c r="I9"/>
  <c r="O10"/>
  <c r="I10"/>
  <c i="9" r="I3"/>
  <c r="I37"/>
  <c r="O38"/>
  <c r="I38"/>
  <c r="I32"/>
  <c r="O33"/>
  <c r="I33"/>
  <c r="I19"/>
  <c r="O28"/>
  <c r="I28"/>
  <c r="O24"/>
  <c r="I24"/>
  <c r="O20"/>
  <c r="I20"/>
  <c r="I14"/>
  <c r="O15"/>
  <c r="I15"/>
  <c r="I9"/>
  <c r="O10"/>
  <c r="I10"/>
  <c i="8" r="I3"/>
  <c r="I58"/>
  <c r="O63"/>
  <c r="I63"/>
  <c r="O59"/>
  <c r="I59"/>
  <c r="I53"/>
  <c r="O54"/>
  <c r="I54"/>
  <c r="I40"/>
  <c r="O49"/>
  <c r="I49"/>
  <c r="O45"/>
  <c r="I45"/>
  <c r="O41"/>
  <c r="I41"/>
  <c r="I35"/>
  <c r="O36"/>
  <c r="I36"/>
  <c r="I18"/>
  <c r="O31"/>
  <c r="I31"/>
  <c r="O27"/>
  <c r="I27"/>
  <c r="O23"/>
  <c r="I23"/>
  <c r="O19"/>
  <c r="I19"/>
  <c r="I9"/>
  <c r="O14"/>
  <c r="I14"/>
  <c r="O10"/>
  <c r="I10"/>
  <c i="7" r="I3"/>
  <c r="I57"/>
  <c r="O58"/>
  <c r="I58"/>
  <c r="I52"/>
  <c r="O53"/>
  <c r="I53"/>
  <c r="I35"/>
  <c r="O48"/>
  <c r="I48"/>
  <c r="O44"/>
  <c r="I44"/>
  <c r="O40"/>
  <c r="I40"/>
  <c r="O36"/>
  <c r="I36"/>
  <c r="I18"/>
  <c r="O31"/>
  <c r="I31"/>
  <c r="O27"/>
  <c r="I27"/>
  <c r="O23"/>
  <c r="I23"/>
  <c r="O19"/>
  <c r="I19"/>
  <c r="I9"/>
  <c r="O14"/>
  <c r="I14"/>
  <c r="O10"/>
  <c r="I10"/>
  <c i="6" r="I3"/>
  <c r="I66"/>
  <c r="O67"/>
  <c r="I67"/>
  <c r="I61"/>
  <c r="O62"/>
  <c r="I62"/>
  <c r="I57"/>
  <c r="O58"/>
  <c r="I58"/>
  <c r="I40"/>
  <c r="O53"/>
  <c r="I53"/>
  <c r="O49"/>
  <c r="I49"/>
  <c r="O45"/>
  <c r="I45"/>
  <c r="O41"/>
  <c r="I41"/>
  <c r="I35"/>
  <c r="O36"/>
  <c r="I36"/>
  <c r="I18"/>
  <c r="O31"/>
  <c r="I31"/>
  <c r="O27"/>
  <c r="I27"/>
  <c r="O23"/>
  <c r="I23"/>
  <c r="O19"/>
  <c r="I19"/>
  <c r="I9"/>
  <c r="O14"/>
  <c r="I14"/>
  <c r="O10"/>
  <c r="I10"/>
  <c i="5" r="I3"/>
  <c r="I78"/>
  <c r="O83"/>
  <c r="I83"/>
  <c r="O79"/>
  <c r="I79"/>
  <c r="I42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78"/>
  <c r="O83"/>
  <c r="I83"/>
  <c r="O79"/>
  <c r="I79"/>
  <c r="I42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2"/>
  <c r="O97"/>
  <c r="I97"/>
  <c r="O93"/>
  <c r="I93"/>
  <c r="I87"/>
  <c r="O88"/>
  <c r="I88"/>
  <c r="I50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41"/>
  <c r="I41"/>
  <c r="O38"/>
  <c r="I38"/>
  <c r="O34"/>
  <c r="I34"/>
  <c r="O30"/>
  <c r="I30"/>
  <c r="O27"/>
  <c r="I27"/>
  <c r="O24"/>
  <c r="I24"/>
  <c r="O20"/>
  <c r="I20"/>
  <c r="O16"/>
  <c r="I16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<sst xmlns="http://schemas.openxmlformats.org/spreadsheetml/2006/main">
  <si>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</si>
  <si>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</si>
  <si>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</si>
  <si>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D1A - III/41017 Radotice - hranice kraje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</si>
  <si>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</si>
  <si>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</si>
  <si>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</si>
  <si>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</si>
  <si>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</si>
  <si>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</si>
  <si>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</si>
  <si>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</si>
  <si>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Ostatní a vedlejší náklady</t>
  </si>
  <si>
    <t>SO 101</t>
  </si>
  <si>
    <t>Komunikace III/41017 - Úsek km 3,930 - km 4,383</t>
  </si>
  <si>
    <t>SO 102</t>
  </si>
  <si>
    <t>Komunikace III/41017 - Úsek km 4,383 - km 5,290</t>
  </si>
  <si>
    <t>SO 104</t>
  </si>
  <si>
    <t xml:space="preserve">Komunikace III/41017 - Úsek km 6,200 -  km7,430</t>
  </si>
  <si>
    <t>SO 215</t>
  </si>
  <si>
    <t>Propustek 41017-15P</t>
  </si>
  <si>
    <t>SO 216</t>
  </si>
  <si>
    <t>Propustek 41017-16P</t>
  </si>
  <si>
    <t>SO 217</t>
  </si>
  <si>
    <t>Propustek 41017-17P</t>
  </si>
  <si>
    <t>SO 226</t>
  </si>
  <si>
    <t>Propustek 41017-26P</t>
  </si>
  <si>
    <t>SO 227</t>
  </si>
  <si>
    <t>Propustek 41017-27P</t>
  </si>
  <si>
    <t>Soupis prací objektu</t>
  </si>
  <si>
    <t>S</t>
  </si>
  <si>
    <t>Stavba:</t>
  </si>
  <si>
    <t>2025 D1A</t>
  </si>
  <si>
    <t>III/41017 Radotice - hranice kraje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</si>
  <si>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</si>
  <si>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</si>
  <si>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</si>
  <si>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</si>
  <si>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</si>
  <si>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</si>
  <si>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</si>
  <si>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</si>
  <si>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</si>
  <si>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</si>
  <si>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</si>
  <si>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</si>
  <si>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</si>
  <si>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</si>
  <si>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</si>
  <si>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</si>
  <si>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</si>
  <si>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</si>
  <si>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</si>
  <si>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</si>
  <si>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</si>
  <si>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</si>
  <si>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ZKOUŠENÍ KONSTRUKCÍ A PRACÍ ZKUŠEBNOU ZHOTOVITELE_x000d_
položka se vztahujena celou stavbu ve staničení km 3,930- km 7,430</t>
  </si>
  <si>
    <t>TS</t>
  </si>
  <si>
    <t>KPL = stavba 
zahrnuje veškeré náklady spojené s objednatelem požadovanými zkouškami</t>
  </si>
  <si>
    <t>02710</t>
  </si>
  <si>
    <t>POMOC PRÁCE ZŘÍZ NEBO ZAJIŠŤ OBJÍŽĎKY A PŘÍSTUP CESTY</t>
  </si>
  <si>
    <t>položka se vztahujena celou stavbu ve staničení km 3,930- km 7,430</t>
  </si>
  <si>
    <t>VV</t>
  </si>
  <si>
    <t>1,0 = 1,000 [A]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</si>
  <si>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</si>
  <si>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</si>
  <si>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</si>
  <si>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</si>
  <si>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02911</t>
  </si>
  <si>
    <t>OSTATNÍ POŽADAVKY - GEODETICKÉ ZAMĚŘENÍ</t>
  </si>
  <si>
    <t>Vytyčení inženýrských sítí na stavbě,_x000d_
položka se vztahujena celou stavbu ve staničení km 3,930 - km 7,430</t>
  </si>
  <si>
    <t>vytyčení inženýrských sítí - obec Radotice, vnitřní oblouk u 3 řádku a kolem propustků _x000d_
Celkem 1 = 1,000</t>
  </si>
  <si>
    <t>Vytyčení inženýrských sítí na stavbě, KPL=stavba 
zahrnuje veškeré náklady spojené s objednatelem požadovanými pracemi</t>
  </si>
  <si>
    <t>1</t>
  </si>
  <si>
    <t>KM</t>
  </si>
  <si>
    <t>OSTATNÍ POŽADAVKY - GEODETICKÉ ZAMĚŘENÍ 
pro realizaci stavby, položka se vztahujena celou stavbu ve staničení km 3,930- km 7,430</t>
  </si>
  <si>
    <t>pro realizaci stavby 
zahrnuje veškeré náklady spojené s objednatelem požadovanými pracemi</t>
  </si>
  <si>
    <t>02944</t>
  </si>
  <si>
    <t>OSTAT POŽADAVKY - DOKUMENTACE SKUTEČ PROVEDENÍ V DIGIT FORMĚ</t>
  </si>
  <si>
    <t>OSTAT POŽADAVKY - DOKUMENTACE SKUTEČ PROVEDENÍ V DIGIT FORMĚ_x000d_
položka se vztahujena celou stavbu ve staničení km 3,930 - km 7,430</t>
  </si>
  <si>
    <t>KPL = stavba 
zahrnuje veškeré náklady spojené s objednatelem požadovanými pracemi</t>
  </si>
  <si>
    <t>02946</t>
  </si>
  <si>
    <t>OSTAT POŽADAVKY - PASPORTIZACE A FOTODOKUMENTACE OBJÍZDNÝCH TRAS</t>
  </si>
  <si>
    <t>OSTAT POŽADAVKY - PASPORTIZACE A FOTODOKUMENTACE OBJÍZDNÝCH TRAS_x000d_
položka se vztahujena celou stavbu ve staničení km 3,930 - km 7,430</t>
  </si>
  <si>
    <t>ČERPÁNÍ SE SOUHLASEM TDS _x000d_
Celkem 8,05 = 8,050</t>
  </si>
  <si>
    <t xml:space="preserve">položka zahrnuje:   
- fotodokumentaci zadavatelem požadovaného děje a konstrukcí v požadovaných časových intervalech   
- zadavatelem specifikované výstupy (fotografie v papírovém a digitálním formátu) v požadovaném počtu</t>
  </si>
  <si>
    <t>02991</t>
  </si>
  <si>
    <t>OSTATNÍ POŽADAVKY - INFORMAČNÍ TABULE</t>
  </si>
  <si>
    <t>KUS</t>
  </si>
  <si>
    <t>OSTATNÍ POŽADAVKY - INFORMAČNÍ TABULE_x000d_
položka se vztahujena celou stavbu ve staničení km 3,930 - km 7,430</t>
  </si>
  <si>
    <t>Rozměr 2,5 x 1,75 m _x000d_
Celkem 1 = 1,000</t>
  </si>
  <si>
    <t xml:space="preserve">položka zahrnuje:   
- dodání a osazení informačních tabulí   
- veškeré nosné a upevňovací konstrukce   
- základové konstrukce včetně nutných zemních prací   
- demontáž a odvoz po skončení platnosti   
- případně nutné opravy poškozených částí během platnosti</t>
  </si>
  <si>
    <t>03100</t>
  </si>
  <si>
    <t>ZAŘÍZENÍ STAVENIŠTĚ - ZŘÍZENÍ, PROVOZ, DEMONTÁŽ</t>
  </si>
  <si>
    <t>ZAŘÍZENÍ STAVENIŠTĚ - ZŘÍZENÍ, PROVOZ, DEMONTÁŽ_x000d_
položka se vztahujena celou stavbu ve staničení km 3,930 - km 7,430</t>
  </si>
  <si>
    <t>KPL = stavba 
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</si>
  <si>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</si>
  <si>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</si>
  <si>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POMOC PRÁCE ZAJIŠŤ NEBO ZŘÍZ OCHRANU INŽENÝRSKÝCH SÍTÍ_x000d_
položka se vztahujena celou stavbu ve staničení km 3,930 - km 7,430</t>
  </si>
  <si>
    <t>ČERPÁNÍ SE SOUHLASEM TDS _x000d_
Celkem 1 = 1,000</t>
  </si>
  <si>
    <t>KPL = stavba 
zahrnuje objednatelem povolené náklady na požadovaná zařízení zhotovitele</t>
  </si>
  <si>
    <t>014102</t>
  </si>
  <si>
    <t>2</t>
  </si>
  <si>
    <t>POPLATKY ZA SKLÁDKU</t>
  </si>
  <si>
    <t>T</t>
  </si>
  <si>
    <t>zemina 1.800,0 kg/m3</t>
  </si>
  <si>
    <t>příkopy 85,0*0,05*1,8 = 7,650 [A]_x000d_
krajnice 67,95*0,1*1,8 = 12,231 [B]_x000d_
Mezisoučet = 19,881 [C]</t>
  </si>
  <si>
    <t>Položka zahrnuje:
- veškeré poplatky provozovateli skládky související s uložením odpadu na skládce.
Položka nezahrnuje:
- x</t>
  </si>
  <si>
    <t>3</t>
  </si>
  <si>
    <t>sanace, zemina 2.000,0 kg/m3</t>
  </si>
  <si>
    <t>453,0*5,8*0,15*0,5*2,0 = 394,110 [A]</t>
  </si>
  <si>
    <t>Zemní práce</t>
  </si>
  <si>
    <t>113321</t>
  </si>
  <si>
    <t>ODSTRANĚNÍ PODKLADŮ ZPEVNĚNÝCH PLOCH Z KAMENIVA NESTMEL, ODVOZ DO 1KM</t>
  </si>
  <si>
    <t>M3</t>
  </si>
  <si>
    <t>Materiál bude použit zopět ve stavbě</t>
  </si>
  <si>
    <t>453,0*5,8*0,15*0,26 = 102,469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</si>
  <si>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</si>
  <si>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</si>
  <si>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</si>
  <si>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M2</t>
  </si>
  <si>
    <t>453,0*6,0 = 2718,000 [A]</t>
  </si>
  <si>
    <t>Položka zahrnuje:
- potřebné mechanizmy a odklizení přebytečného materiálu
Položka nezahrnuje:
- x</t>
  </si>
  <si>
    <t>122731</t>
  </si>
  <si>
    <t>ODKOPÁVKY A PROKOPÁVKY OBECNÉ TŘ. I, ODVOZ DO 1KM</t>
  </si>
  <si>
    <t>453,0*6,0*0,08 = 217,440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</si>
  <si>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</si>
  <si>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123738</t>
  </si>
  <si>
    <t>ODKOP PRO SPOD STAVBU SILNIC A ŽELEZNIC TŘ. I, ODVOZ DO 20KM</t>
  </si>
  <si>
    <t>sanace krajú vozovky, odhad 15,0 % plochy</t>
  </si>
  <si>
    <t>453,0*5,8*0,15*0,5 = 197,055 [A]</t>
  </si>
  <si>
    <t>12922</t>
  </si>
  <si>
    <t>ČIŠTĚNÍ KRAJNIC OD NÁNOSU TL. DO 100MM</t>
  </si>
  <si>
    <t>111/41017 453,0*2,0*0,5*0,15 = 67,950 [A]_x000d_
Mezisoučet = 67,950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</si>
  <si>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</si>
  <si>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</si>
  <si>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</si>
  <si>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</si>
  <si>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85,0 = 85,000 [A]</t>
  </si>
  <si>
    <t>17120</t>
  </si>
  <si>
    <t>ULOŽENÍ SYPANINY DO NÁSYPŮ A NA SKLÁDKY BEZ ZHUTNĚNÍ</t>
  </si>
  <si>
    <t>Vrácení vytěženého materiálu ze sanací zpět do stavby před RS</t>
  </si>
  <si>
    <t>úprava nivelety 453,0*6,0*0,08 = 217,440 [A]_x000d_
sanace 102,469 = 102,469 [B]_x000d_
Mezisoučet = 319,909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</si>
  <si>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</si>
  <si>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</si>
  <si>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</si>
  <si>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reprofilace a zhutnění přehrnutého materiálu</t>
  </si>
  <si>
    <t>Položka zahrnuje:
- úpravu pláně včetně vyrovnání výškových rozdílů. Míru zhutnění určuje projekt.
Položka nezahrnuje:
- x</t>
  </si>
  <si>
    <t>5</t>
  </si>
  <si>
    <t>Komunikace</t>
  </si>
  <si>
    <t>56330</t>
  </si>
  <si>
    <t>VOZOVKOVÉ VRSTVY ZE ŠTĚRKODRTI</t>
  </si>
  <si>
    <t xml:space="preserve">sanace,  ŠD f 0/32</t>
  </si>
  <si>
    <t>453,0*5,8*0,15*0,25 = 98,528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</si>
  <si>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</si>
  <si>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</si>
  <si>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</si>
  <si>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sanace, 15,0 % plochy, ŠD f 0/63</t>
  </si>
  <si>
    <t>453,0*5,8*0,15 = 394,110 [A]</t>
  </si>
  <si>
    <t>567504</t>
  </si>
  <si>
    <t>VRSTVY PRO OBNOVU A OPRAVY RECYK ZA STUDENA CEM A ASF EMULZÍ</t>
  </si>
  <si>
    <t>Rozfrézování a recyklace vrstev technologií recyklace za studena dle ČSN 73 6147 "Recyklace konstrukčních vrstev netuhých vozovek za studena". Recyklace bude provedena s doplněním drobným drceným kamenivem s přídavkem cementu a asfaltové emulze dle ČSN 73 6147._x000d_
RS CA (na místě), tloušťky 150,0 - 300,0 mm, včetně rozfrézování, reprofilace a přehrnutí profilu, včetně průkazních zkoušek._x000d_
Dávkování pojiv bude určeno na základě Průkazních zkoušek, včetně provedení vyrovnávk příčného a podélného sklonu do předepsaných profilů, včetně zhutnění._x000d_
Tloušťka vrstvy dle ČSN 73 6147 150,0 - 300,0 mm.</t>
  </si>
  <si>
    <t>453,0*6,0*0,18 = 489,240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</si>
  <si>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</si>
  <si>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56932</t>
  </si>
  <si>
    <t>ZPEVNĚNÍ KRAJNIC ZE ŠTĚRKODRTI TL. DO 100MM</t>
  </si>
  <si>
    <t>111/41017 453,0*2,0*0,5*0,15 = 67,950 [A]_x000d_
sjezdy 7,0 = 7,000 [B]_x000d_
Mezisoučet = 74,950 [C]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</si>
  <si>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</si>
  <si>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572131</t>
  </si>
  <si>
    <t>INFILTRAČNÍ POSTŘIK ASFALTOVÝ DO 1,5KG/M2</t>
  </si>
  <si>
    <t>včetně posypu kamenivem f 4/8 5,0 kg/m2_x000d_
čerpání se souhlasem TDI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</si>
  <si>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</si>
  <si>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</si>
  <si>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</si>
  <si>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III/41017 453,0*5,9 = 2672,700 [A]_x000d_
sjezdy, napojení KM 103,5 = 103,500 [B]_x000d_
Mezisoučet = 2776,200 [C]</t>
  </si>
  <si>
    <t>574A34</t>
  </si>
  <si>
    <t>ASFALTOVÝ BETON PRO OBRUSNÉ VRSTVY ACO 11+ TL. 40MM</t>
  </si>
  <si>
    <t>III/41017 453,0*5,8 = 2627,400 [A]_x000d_
sjezdy a napojení MK 103,5 = 103,500 [B]_x000d_
Mezisoučet = 2730,900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</si>
  <si>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</si>
  <si>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</si>
  <si>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</si>
  <si>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453,0*5,9 = 2672,700 [A]</t>
  </si>
  <si>
    <t>58910</t>
  </si>
  <si>
    <t>VÝPLŇ SPAR ASFALTEM</t>
  </si>
  <si>
    <t>175,0 = 175,000 [A]</t>
  </si>
  <si>
    <t>Položka zahrnuje: 
- dodávku předepsaného materiálu
- vyčištění a výplň spar tímto materiálem
Položka nezahrnuje:
- x</t>
  </si>
  <si>
    <t>8</t>
  </si>
  <si>
    <t>Potrubí</t>
  </si>
  <si>
    <t>89922</t>
  </si>
  <si>
    <t>VÝŠKOVÁ ÚPRAVA MŘÍŽÍ</t>
  </si>
  <si>
    <t>4,0 = 4,000 [A]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</si>
  <si>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</si>
  <si>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</si>
  <si>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</si>
  <si>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915111</t>
  </si>
  <si>
    <t>VODOROVNÉ DOPRAVNÍ ZNAČENÍ BARVOU HLADKÉ - DODÁVKA A POKLÁDKA</t>
  </si>
  <si>
    <t>Vodící čára, 0,125 m</t>
  </si>
  <si>
    <t>453,0*2,0*0,125 = 113,250 [A]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</si>
  <si>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</si>
  <si>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</si>
  <si>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</si>
  <si>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Položka zahrnuje:
- řezání vozovkové vrstvy v předepsané tloušťce
- spotřeba vody
Položka nezahrnuje:
- x</t>
  </si>
  <si>
    <t>POPLATKY ZA SKLÁDKU 
kamenivo, zemina 2000kg/m3</t>
  </si>
  <si>
    <t>LOKÁLNÍ SANACE OKRAJŮ VOZOVKY - ČERPÁNÍ SE SOUHLASEM TDS 
- předpoklad 10% plochy 
907*4,8*0,1*0,5=217,68000 [A] 
A*2,0=435,36000 [B] _x000d_
Celkem 435,36 = 435,360</t>
  </si>
  <si>
    <t>zahrnuje veškeré poplatky provozovateli skládky související s uložením odpadu na skládce.</t>
  </si>
  <si>
    <t>4</t>
  </si>
  <si>
    <t>POPLATKY ZA SKLÁDKU 
zemina 1800kg/m3</t>
  </si>
  <si>
    <t xml:space="preserve">čištění příkopů: 
1252*0,25=313,00000 [A] 
seřezání krajnice v tl. 100 mm  
907*2*0,1*0,5=90,70000 [B] 
(A+B)*1,80=726,66000 [C] _x000d_
Celkem 726,66 = 726,660</t>
  </si>
  <si>
    <t>113335</t>
  </si>
  <si>
    <t>ODSTRAN PODKL ZPEVNĚNÝCH PLOCH S ASFALT POJIVEM, ODVOZ DO 8KM</t>
  </si>
  <si>
    <t xml:space="preserve">LOKÁLNÍ SANACE OKRAJŮ VOZOVKY - ČERPÁNÍ SE SOUHLASEM TDS 
- předpoklad 10% plochy 
využití vybouraného materiálu zpět do stavby  
907*4,8*0,1*0,2=87,07200 [A] _x000d_
Celkem 87,072 = 87,072</t>
  </si>
  <si>
    <t>Položka zahrnuje veškerou manipulaci s vybouranou sutí a s vybouranými hmotami vč. uložení na skládku. Nezahrnuje poplatek za skládku.</t>
  </si>
  <si>
    <t>LOKÁLNÍ SANACE OKRAJŮ VOZOVKY - ČERPÁNÍ SE SOUHLASEM TDS 
 - předpoklad 10 % plochy 
907*4,8*0,1*0,5=217,68000 [A] _x000d_
Celkem 217,68 = 217,680</t>
  </si>
  <si>
    <t xml:space="preserve"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</t>
  </si>
  <si>
    <t>12911</t>
  </si>
  <si>
    <t>ČIŠTĚNÍ VOZOVEK OD NÁNOSU</t>
  </si>
  <si>
    <t>ČERPÁNÍ SE SOUHLASEM TDS 
907*4,8=4 353,60000 [A] _x000d_
Celkem 4353,6 = 4353,600</t>
  </si>
  <si>
    <t>- vodorovná a svislá doprava, přemístění, přeložení, manipulace s výkopkem a uložení na skládku (bez poplatku)</t>
  </si>
  <si>
    <t>seříznutí krajnice v tl. 100 mm 
907*2*0,5=907,00000 [A] _x000d_
Celkem 907 = 907,000</t>
  </si>
  <si>
    <t>čištění a reprofilace příkopů 
ČERPÁNÍ SE SOUHLASEM TDS 
907+345=1 252,00000 [A] _x000d_
Celkem 1252 = 1252,000</t>
  </si>
  <si>
    <t>sanace 87,072 = 87,072 [A]</t>
  </si>
  <si>
    <t>VOZOVKOVÉ VRSTVY ZE ŠTĚRKODRTI 
ŠD 0/32</t>
  </si>
  <si>
    <t>LOKÁLNÍ SANACE OKRAJŮ VOZOVKY - ČERPÁNÍ SE SOUHLASEM TDS 
- předpoklad 10% plochy 
907*4,8*0,1*0,25=108,84000 [A] _x000d_
Celkem 108,84 = 108,840</t>
  </si>
  <si>
    <t xml:space="preserve">- dodání kameniva předepsané kvality a zrnitosti   
- rozprostření a zhutnění vrstvy v předepsané tloušťce   
- zřízení vrstvy bez rozlišení šířky, pokládání vrstvy po etapách   
- nezahrnuje postřiky, nátěry</t>
  </si>
  <si>
    <t>VOZOVKOVÉ VRSTVY ZE ŠTĚRKODRTI TL. DO 250MM 
ŠD 0/63</t>
  </si>
  <si>
    <t xml:space="preserve">LOKÁLNÍ SANACE OKRAJŮ VOZOVKY - ČERPÁNÍ SE SOUHLASEM TDS 
- předpopklad 10% plochy  
907*4,8*0,1=435,36000 [A] _x000d_
Celkem 435,36 = 435,360</t>
  </si>
  <si>
    <t>recyklace za studena RS CA tl. 200 mm 
907*5,0*0,20=907,00000 [A] _x000d_
Celkem 907 = 907,000</t>
  </si>
  <si>
    <t xml:space="preserve">dávkování pojiv bude určeno na základě průkazních zkoušek včetně provedení vyrovnávky příčného a podélného sklonu do předepsaných profilů, vč. zhutnění. 
- dodání materiálů předepsaných pro recyklaci za studena   
- provedení recyklace dle předepsaného technologického předpisu, zhutnění vrstvy v předepsané tloušťce   
- zřízení vrstvy bez rozlišení šířky, pokládání vrstvy po etapách   
- úpravu napojení, ukončení   
- nezahrnuje postřiky, nátěry</t>
  </si>
  <si>
    <t>56962</t>
  </si>
  <si>
    <t>ZPEVNĚNÍ KRAJNIC Z RECYKLOVANÉHO MATERIÁLU TL DO 100MM</t>
  </si>
  <si>
    <t>krajnice z R-MAT tl. 100 mm 
907*2*0,5=907,00000 [A] 
sjezdy: 
37=37,00000 [B] 
A+B=944,00000 [C] _x000d_
Celkem 944 = 944,000</t>
  </si>
  <si>
    <t xml:space="preserve">Bude využit recyklovaný materiál ze stavby nebo ze skládky investora. 
- očištění podkladu  
- uložení recyklátu, zhutnění vrstvy  
- zřízení vrstvy bez rozlišení šířky, pokládání vrstvy po etapách, včetně pracovních spar a spojů  
- úpravu napojení, ukončení   
- nezahrnuje postřiky, nátěry</t>
  </si>
  <si>
    <t>INFILTRAČNÍ POSTŘIK Z ASFALTU s posypem 1,5 kg/m2</t>
  </si>
  <si>
    <t>INFILTRAČNÍ POSTŘIK Z ASFALTU s posypem 1,5 kg/m2, čerpání se souhlasem TDS</t>
  </si>
  <si>
    <t>infiltrační postřik z asfaltu s posypem 1,5kg/m2 
907*5,0=4 535,00000 [A] _x000d_
Celkem 4535 = 4535,000</t>
  </si>
  <si>
    <t xml:space="preserve">Postřik živičný infiltrační z asfaltu silničního s posypem kamenivem, v množství 1,50 kg/m2 
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</si>
  <si>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spojovací postřik z emulze PS-E 0,5kg/m2 
907*4,9=4 444,30000 [A] _x000d_
Celkem 4444,3 = 4444,300</t>
  </si>
  <si>
    <t xml:space="preserve"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</si>
  <si>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ASFALTOVÝ BETON PRO OBRUSNÉ VRSTVY ACO 11+, 11S TL. 40MM</t>
  </si>
  <si>
    <t>ACO 11+ tl. 40 mm 
907*4,8=4 353,60000 [A] _x000d_
Celkem 4353,6 = 4353,600</t>
  </si>
  <si>
    <t xml:space="preserve">ACO 11+ 50/70 
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</si>
  <si>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ACL 16+ tl. 60 mm 
907*4,9=4 444,30000 [A] _x000d_
Celkem 4444,3 = 4444,300</t>
  </si>
  <si>
    <t xml:space="preserve">ACL 16+ 50/70 
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</si>
  <si>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 xml:space="preserve">položka zahrnuje:   
- dodávku materiálu   
- vyčištění a výplň spar tímto materiálem</t>
  </si>
  <si>
    <t>91</t>
  </si>
  <si>
    <t>Doplňující konstrukce a práce</t>
  </si>
  <si>
    <t>VDZ tl. 125 mm barva bílá 
907*2*0,125=226,75000 [A] _x000d_
Celkem 226,75 = 226,750</t>
  </si>
  <si>
    <t xml:space="preserve">položka zahrnuje:   
- dodání a pokládku nátěrového materiálu (měří se pouze natíraná plocha)   
- předznačení a reflexní úpravu</t>
  </si>
  <si>
    <t>položka zahrnuje řezání vozovkové vrstvy v předepsané tloušťce, včetně spotřeby vody</t>
  </si>
  <si>
    <t>SANACE OKRAJŮ VOZOVKY - ČERPÁNÍ SE SOUHLASEM TDS 
- předpoklad 10% plochy 
1055*4,8*0,5*0,1=253,20000 [A] 
A*2,0=506,40000 [B] _x000d_
Celkem 506,4 = 506,400</t>
  </si>
  <si>
    <t xml:space="preserve">čištění příkopů 
1440*0,25=360,00000 [A] 
seřezané krajnice  
1055*2*0,5*0,1=105,50000 [B] 
(A+B)*1,8=837,90000 [C] _x000d_
Celkem 837,9 = 837,900</t>
  </si>
  <si>
    <t>LOKÁLNÍ SANACE OKRAJŮ VOZOVKY - ČERPÁNÍ SE SOUHLASEM TDS 
- předpoklad 10% plochy 
využití vybouraného materiálu zpět do stavby 
1055*4,8*0,1*0,2=101,28000 [A] _x000d_
Celkem 101,28 = 101,280</t>
  </si>
  <si>
    <t>LOKÁLNÍ SANACE OKRAJŮ VOZOVKY - ČERPÁNÍ SE SOUHLASEM TDS 
- předpoklad 10% plochy 
1055*4,8*0,5*0,1=253,20000 [A] _x000d_
Celkem 253,2 = 253,200</t>
  </si>
  <si>
    <t>ČERPÁNÍ SE SOUHLASEM TDS 
1055*4,8=5 064,00000 [A] _x000d_
Celkem 5064 = 5064,000</t>
  </si>
  <si>
    <t>seříznutí krajnice v tl. 100 mm 
1055*2*0,5=1 055,00000 [A] _x000d_
Celkem 1055 = 1055,000</t>
  </si>
  <si>
    <t>čištění a reprofilace příkopů 
ČERPÁNÍ SE SOUHLASEM TDS 
(975+465)=1 440,00000 [A] _x000d_
Celkem 1440 = 1440,000</t>
  </si>
  <si>
    <t>sanace 101,280 = 101,280 [A]</t>
  </si>
  <si>
    <t>LOKÁLNÍ SANACE OKRAJŮ VOZOVKY - ČERPÁNÍ SE SOUHLASEM TDS 
- předpoklad 10% plochy 
1055*4,8*0,25*0,1=126,60000 [A] _x000d_
Celkem 126,6 = 126,600</t>
  </si>
  <si>
    <t>LOKÁLNÍ SANACE OKRAJŮ VOZOVKY - ČERPÁNÍ SE SOUHLASEM TDS 
- předpoklad 10% plochy 
1055*4,8*0,1=506,40000 [A] _x000d_
Celkem 506,4 = 506,400</t>
  </si>
  <si>
    <t>recyklace za studena RS CA tl. 200 mm 
1055*5,0*0,20=1 055,00000 [A] _x000d_
Celkem 1055 = 1055,000</t>
  </si>
  <si>
    <t>krajnice z R-MAT tl. 100 mm 
1055*2*0,5=1 055,00000 [A] 
sjezdy 
32=32,00000 [B] 
A+B=1 087,00000 [C] _x000d_
Celkem 1087 = 1087,000</t>
  </si>
  <si>
    <t xml:space="preserve">infiltrační postřik s podrcením - posypem 1,5kg/m2 
PI -E  
1055*5,0=5 275,00000 [A] _x000d_
Celkem 5275 = 5275,000</t>
  </si>
  <si>
    <t>spojovací postřik PS-E 0,5 kg/m2 
1055*4,9=5 169,50000 [A] 
sjezdy/křižovatka 
156=156,00000 [B] 
A+B=5 325,50000 [C] _x000d_
Celkem 5325,5 = 5325,500</t>
  </si>
  <si>
    <t>ACO 11+ tl. 40 mm 
1055*4,8=5 064,00000 [A] 
sjezdy/křižovatka 
156=156,00000 [B] 
A+B=5 220,00000 [C] _x000d_
Celkem 5220 = 5220,000</t>
  </si>
  <si>
    <t>ACL 16+ tl. 60 mm 
1055*4,9=5 169,50000 [A] _x000d_
Celkem 5169,5 = 5169,500</t>
  </si>
  <si>
    <t>VZD tl. 125 mm barva bílá 
1055*2*0,125=263,75000 [A] _x000d_
Celkem 263,75 = 263,750</t>
  </si>
  <si>
    <t>Objekt:</t>
  </si>
  <si>
    <t>SO 200</t>
  </si>
  <si>
    <t>Propustky</t>
  </si>
  <si>
    <t>O1</t>
  </si>
  <si>
    <t>POPLATKY ZA SKLÁDKU 
ŽB, kámen 2400kg/m3</t>
  </si>
  <si>
    <t>čela propustku 
3,096=3,09600 [A] 
A*2,4=7,43040 [B] _x000d_
Celkem 7,430 = 7,430</t>
  </si>
  <si>
    <t xml:space="preserve">zemina, kamenivo 
- rýhy  
2,992=2,99200 [A] 
- odkop 
6,0=6,00000 [B] 
- odkop pod dlažbu z lom. kamene 
15*0,25=3,75000 [C] 
zemina, bahno z pročištění potrubí a vtoku, výtoku 
3,75+0,5=4,25000 [D] 
(A+B+C+D)*2,0=33,98400 [E] _x000d_
Celkem 33,984 = 33,984</t>
  </si>
  <si>
    <t>odkop zeminy při prodloužení propustku 
2*(1,5+1,5)*2,0*0,5=6,00000 [A] _x000d_
Celkem 6 = 6,000</t>
  </si>
  <si>
    <t>129958</t>
  </si>
  <si>
    <t>ČIŠTĚNÍ POTRUBÍ DN DO 600MM</t>
  </si>
  <si>
    <t>ČIŠTĚNÍ POTRUBÍ DN DO 600MM 
čištění propustku vč. vtoku, výtoku a příp. tokových jímek</t>
  </si>
  <si>
    <t>pročištění potrubí DN 600 mm, vtoku a výtoku 
8,5+2,5+2,5=13,50000 [A] _x000d_
Celkem 13,5 = 13,500</t>
  </si>
  <si>
    <t>132738</t>
  </si>
  <si>
    <t>HLOUBENÍ RÝH ŠÍŘ DO 2M PAŽ I NEPAŽ TŘ. I, ODVOZ DO 20KM</t>
  </si>
  <si>
    <t>rýha pro bet.práh na vtoku a výtoku 
2*(2,2*0,8*0,85)=2,99200 [B] _x000d_
Celkem 2,992 = 2,992</t>
  </si>
  <si>
    <t xml:space="preserve"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</t>
  </si>
  <si>
    <t>17380</t>
  </si>
  <si>
    <t>ZEMNÍ KRAJNICE A DOSYPÁVKY Z NAKUPOVANÝCH MATERIÁLŮ</t>
  </si>
  <si>
    <t>1,5*1,5*0,5*2=2,25000 [A] _x000d_
Celkem 2,25 = 2,250</t>
  </si>
  <si>
    <t xml:space="preserve">položka zahrnuje:   
- kompletní provedení zemní konstrukce včetně nákupu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</si>
  <si>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Základy</t>
  </si>
  <si>
    <t>272315</t>
  </si>
  <si>
    <t>ZÁKLADY Z PROSTÉHO BETONU DO C30/37 (B37)</t>
  </si>
  <si>
    <t xml:space="preserve">betonový práh na vtoku a výtoku při prodloužení propustku  
C30/37-XF4 
2*(0,6*2,0*0,7)=1,68000 [A] _x000d_
Celkem 1,68 = 1,680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</si>
  <si>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</si>
  <si>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Vodorovné konstrukce</t>
  </si>
  <si>
    <t>451313</t>
  </si>
  <si>
    <t>PODKLADNÍ A VÝPLŇOVÉ VRSTVY Z PROSTÉHO BETONU C16/20</t>
  </si>
  <si>
    <t xml:space="preserve">podkladní beton u základů (vtok i výtok)  C12/15-X0  tl. 100 mm 
2*(0,8*2,2*0,1)=0,35200 [A] _x000d_
Celkem 0,352 = 0,352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</si>
  <si>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</si>
  <si>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</si>
  <si>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PODKLADNÍ A VÝPLŇOVÉ VRSTVY Z PROSTÉHO BETONU C25/30</t>
  </si>
  <si>
    <t>Betonová deska pod troubu z betonu C25/30 XF3 
2*(1,0*1,5*0,3)=0,90000 [A] _x000d_
Celkem 0,9 = 0,900</t>
  </si>
  <si>
    <t xml:space="preserve">- dodání  čerstvého  betonu  (betonové  směsi)  požadované  kvality,  jeho  uložení 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</si>
  <si>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45152</t>
  </si>
  <si>
    <t>PODKLADNÍ A VÝPLŇOVÉ VRSTVY Z KAMENIVA DRCENÉHO</t>
  </si>
  <si>
    <t xml:space="preserve">vrstva ŠD 0/32 tl. 50 mm pro vtokový a výtokový práh  jako podklad 
2*(2,2*0,8*0,05)=0,17600 [A] 
podklad pod bet. desku pod troubu 
2*(1,0*1,5*0,1)=0,30000 [B] 
podklad pod dlažbu z lom. kamene tl. 50 mm 
15*0,05=0,75000 [C] 
A+B+C=1,22600 [D] _x000d_
Celkem 1,226 = 1,226</t>
  </si>
  <si>
    <t>položka zahrnuje dodávku předepsaného kameniva, mimostaveništní a vnitrostaveništní dopravu a jeho uložení</t>
  </si>
  <si>
    <t>465512</t>
  </si>
  <si>
    <t>DLAŽBY Z LOMOVÉHO KAMENE NA MC</t>
  </si>
  <si>
    <t xml:space="preserve">dlažba z lom. kamene tl. 150 mm do bet. lože C20/25-XF3  tl. 100 mm 
šikmé odláždění vtoku i výtoku 
15*0,25=3,75000 [A] _x000d_
Celkem 3,75 = 3,750</t>
  </si>
  <si>
    <t xml:space="preserve">Včetně betonového lože tl. 100 mm. 
položka zahrnuje:   
- nutné zemní práce (svahování, úpravu pláně a pod.)   
- zřízení spojovací vrstvy   
- zřízení lože dlažby z cementové malty předepsané kvality a předepsané tloušťky   
- dodávku a položení dlažby z lomového kamene    
- spárování, těsnění, tmelení a vyplnění spar MC případně s vyklínováním   
- úprava povrchu pro odvedení srážkové vody   
- nezahrnuje podklad pod dlažbu</t>
  </si>
  <si>
    <t>899574</t>
  </si>
  <si>
    <t>OBETONOVÁNÍ POTRUBÍ ZE ŽELEZOBETONU DO C25/30 (B30) VČETNĚ VÝZTUŽE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</si>
  <si>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</si>
  <si>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918358</t>
  </si>
  <si>
    <t>PROPUSTY Z TRUB DN 600MM</t>
  </si>
  <si>
    <t>PROPUSTY Z TRUB DN 600MM 
železobeton</t>
  </si>
  <si>
    <t>ŽB trouba DN 600 mm, zešikmená dle svahu 
1,5+1,5=3,00000 [A] _x000d_
Celkem 3 = 3,000</t>
  </si>
  <si>
    <t xml:space="preserve">Položka zahrnuje:   
- dodání a položení potrubí z trub a předepsaného průměru   
- případné úpravy trub (zkrácení, šikmé seříznutí)   
Nezahrnuje podkladní vrstvy a obetonování.</t>
  </si>
  <si>
    <t>96</t>
  </si>
  <si>
    <t>Bourání konstrukcí</t>
  </si>
  <si>
    <t>966118</t>
  </si>
  <si>
    <t>BOURÁNÍ KONSTRUKCÍ Z BETON DÍLCŮ S ODVOZEM DO 20KM</t>
  </si>
  <si>
    <t>vybourání čel z beton. dílců 
2,0*1,5*0,6+1,8*1,2*0,6=3,09600 [A] _x000d_
Celkem 3,096 = 3,096</t>
  </si>
  <si>
    <t xml:space="preserve">položka zahrnuje:   
- rozbourání konstrukce bez ohledu na použitou technologii   
- veškeré pomocné konstrukce (lešení a pod.)   
- veškerou manipulaci s vybouranou sutí a hmotami včetně uložení na skládku. Nezahrnuje poplatek za skládku.   
- veškeré další práce plynoucí z technologického předpisu a z platných předpisů</t>
  </si>
  <si>
    <t>potrubí 9,0m (584kg/1m) 
0,584*9,0=5,25600 [A] _x000d_
Celkem 5,256 = 5,256</t>
  </si>
  <si>
    <t>zemina, kámen 
- z hloubení rýh 
15,81=15,81000 [A] 
-z odkopu 
6,75=6,75000 [B] 
- odkop pod dlažbu z lom. kamene 
15*0,25=3,75000 [C] 
(A+B+C)*2,0=52,62000 [D] _x000d_
Celkem 52,62 = 52,620</t>
  </si>
  <si>
    <t>nad potrubím propustku 
- využití vybouraného materiálu zpět do stavby (před provedením recyklace za studena) 
5,0*1,5*0,25=1,87500 [A] _x000d_
Celkem 1,875 = 1,875</t>
  </si>
  <si>
    <t>odkop zeminy nad propustkem 
9,0*1,5*0,50=6,75000 [A] _x000d_
Celkem 6,75 = 6,750</t>
  </si>
  <si>
    <t>rýha pro propustek 
11,0*1,5*0,9=14,85000 [A] 
rýha pro bet. práh 
2*1,5*0,8*0,4=0,96000 [B] 
A+B=15,81000 [C] _x000d_
Celkem 15,81 = 15,810</t>
  </si>
  <si>
    <t>ČERPÁNÍ SE SOUHLASEM TDS 
2*(1,5*1,5*0,5)=2,25000 [A] _x000d_
Celkem 2,25 = 2,250</t>
  </si>
  <si>
    <t>Betonový práh 800x400x1500 mm z betonu C30/37-XF4 
1,5*0,8*0,4*2=0,96000 [A] _x000d_
Celkem 0,96 = 0,960</t>
  </si>
  <si>
    <t>zásyp propustku ze ŠD 0/32, hutnění po vrstvách max. 300 mm 
11,0*1,5*1,25-11,0*3,14*0,3*0,3=17,51640 [A] 
podklad pod dlažbu a odláždění z lom. kamene tl. 50 mm 
15*0,05=0,75000 [B] 
A+B=18,26640 [C] _x000d_
Celkem 18,266 = 18,266</t>
  </si>
  <si>
    <t>45157</t>
  </si>
  <si>
    <t>PODKLADNÍ A VÝPLŇOVÉ VRSTVY Z KAMENIVA TĚŽENÉHO</t>
  </si>
  <si>
    <t>podklad pod PP/HDPE troubu 
ŠP 0/22 tl. 200 mm 
(11,0-0,4*2)*1,5*0,2=3,06000 [A] _x000d_
Celkem 3,06 = 3,060</t>
  </si>
  <si>
    <t>dlažba z lom. kamene tl. 150 mm do bet. lože C20/25-XF3 tl. 100 mm 
15*0,25=3,75000 [A] _x000d_
Celkem 3,75 = 3,750</t>
  </si>
  <si>
    <t>PROPUSTY Z TRUB DN 600MM 
korugovaný plast</t>
  </si>
  <si>
    <t>PP/HDPE trouba min. SN 10 s hladkou vnitřní stěnou a spirálově rýhovanou vnější stěnou _x000d_
Celkem 11 = 11,000</t>
  </si>
  <si>
    <t>966358</t>
  </si>
  <si>
    <t>BOURÁNÍ PROPUSTŮ Z TRUB DN DO 600MM</t>
  </si>
  <si>
    <t xml:space="preserve">položka zahrnuje:   
- odstranění trub včetně případného obetonování a lože   
- veškeré pomocné konstrukce (lešení a pod.)   
- veškerou manipulaci s vybouranou sutí a hmotami včetně uložení na skládku. Nezahrnuje poplatek za skládku.   
- veškeré další práce plynoucí z technologického předpisu a z platných předpisů   
- nezahrnuje bourání čel, vtokových a výtokových jímek, odstranění zábradlí</t>
  </si>
  <si>
    <t>čela propustku 
1,62=1,62000 [A] 
potrubí propustku (584kg/m) 
7*0,584=4,08800 [B] 
A*2,4+B=7,97600 [C] _x000d_
Celkem 7,976 = 7,976</t>
  </si>
  <si>
    <t>kamenivo, zemina 
- z hloubení rýh 
13,11=13,11000 [A] 
- z odkopu 
5,25=5,25000 [B] 
- odkop pod dlažbu a odláždění z lom. kamene 
15*0,25=3,75000 [C] 
(A+B+C)*2,0=44,22000 [D] _x000d_
Celkem 44,22 = 44,220</t>
  </si>
  <si>
    <t>odkop zeminy nad propustkem 
7,0*1,5*0,50=5,25000 [A] _x000d_
Celkem 5,25 = 5,250</t>
  </si>
  <si>
    <t>rýha pro propustek 
9,0*1,5*0,9=12,15000 [A] 
rýha pro bet. práh 
2*1,5*0,8*0,4=0,96000 [B] 
A+B=13,11000 [C] _x000d_
Celkem 13,11 = 13,110</t>
  </si>
  <si>
    <t>zásyp propustku ze ŠD 0/32, hutnění po vrstvách max. 300 mm 
9,0*1,5*1,25-9,0*3,14*0,3*0,3=14,33160 [A] 
podklad pod dlažbu a odláždění z lom. kamene tl. 50 mm 
15*0,05=0,75000 [B] 
A+B=15,08160 [C] _x000d_
Celkem 15,082 = 15,082</t>
  </si>
  <si>
    <t>podklad pod PP/HDPE troubu 
ŠP 0/22 tl. 200 mm 
(9,0-0,4*2)*1,5*0,2=2,46000 [A] _x000d_
Celkem 2,46 = 2,460</t>
  </si>
  <si>
    <t>PP/HDPE trouba min. SN 10 s hladkou vnitřní stěnou a spirálově rýhovanou vnější stěnou _x000d_
Celkem 9 = 9,000</t>
  </si>
  <si>
    <t>966138</t>
  </si>
  <si>
    <t>BOURÁNÍ KONSTRUKCÍ Z KAMENE NA MC S ODVOZEM DO 20KM</t>
  </si>
  <si>
    <t>vybourání čel propustku 
1,5*1,0*0,6+1,5*0,8*0,6=1,62000 [A] _x000d_
Celkem 1,62 = 1,620</t>
  </si>
  <si>
    <t>0,25*3,0*1,8 = 1,350 [A]</t>
  </si>
  <si>
    <t>pro dlažbu 0,25*3,0 = 0,750 [A]</t>
  </si>
  <si>
    <t>pod dlažbu 0,1*3,0 = 0,300 [A]</t>
  </si>
  <si>
    <t>0,15*3,0 = 0,450 [A]</t>
  </si>
  <si>
    <t>465513</t>
  </si>
  <si>
    <t>PŘEDLÁŽDĚNÍ DLAŽBY Z LOMOVÉHO KAMENE</t>
  </si>
  <si>
    <t>PŘEDLÁŽDĚNÍ DLAŽBY Z LOMOVÉHO KAMENE 
Včetně betonového lože tl. 100 mm.</t>
  </si>
  <si>
    <t>předláždění šikmého svahu u čela na výtoku 
25*0,25=6,25000 [A] _x000d_
Celkem 6,25 = 6,250</t>
  </si>
  <si>
    <t xml:space="preserve">- pod pojmem *předláždění* se rozumí rozebrání stávající dlažby a pokládka dlažby ze stávajícího dlažebního materiálu (bez dodávky nového)   
- zahrnuje nezbytnou manipulaci s tímto materiálem (nakládání, doprava, složení, očištění)   
- dodání a rozprostření materiálu pro lože a jeho tloušťku a pro předepsanou výplň spar   
- nutné zemní práce (svahování, úpravu pláně a pod.)   
- nezahrnuje podklad pod dlažbu</t>
  </si>
  <si>
    <t>93852</t>
  </si>
  <si>
    <t>OČIŠTĚNÍ BETON KONSTR OD VEGETACE</t>
  </si>
  <si>
    <t>očištění římsy na vtoku 
3,5*0,8=2,80000 [A] _x000d_
Celkem 2,8 = 2,800</t>
  </si>
  <si>
    <t>položka zahrnuje očištění předepsaným způsobem včetně odklizení vzniklého odpadu</t>
  </si>
  <si>
    <t>966371</t>
  </si>
  <si>
    <t>BOURÁNÍ PROPUSTŮ Z TRUB DN DO 1000MM</t>
  </si>
  <si>
    <t>seříznutí PP trouby do požadovaného sklonu dle šikmého opevnění _x000d_
Celkem 1,2 = 1,200</t>
  </si>
  <si>
    <t>kamenná dlažba 2.400,0 kg/m3</t>
  </si>
  <si>
    <t>kamenná dlažba 2,0*2,4 = 4,800 [A]</t>
  </si>
  <si>
    <t xml:space="preserve">pročištění vtoku, výtoku, potrubí  
dl. 21m _x000d_
Celkem 26 = 26,000</t>
  </si>
  <si>
    <t>pod dlažbu 0,1*4,0*2,0 = 0,800 [A]</t>
  </si>
  <si>
    <t>nátok výtok 0,15*4,0*2,0 = 1,200 [A]</t>
  </si>
  <si>
    <t>967138</t>
  </si>
  <si>
    <t>VYBOURÁNÍ ČÁSTÍ KONSTRUKCÍ KAMENNÝCH NA MC S ODVOZEM DO 20KM</t>
  </si>
  <si>
    <t>stávající dlažba 0,25*4,0*2,0 = 2,000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</si>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</sst>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SUM(C10:C18)</f>
        <v>0</v>
      </c>
      <c r="D6" s="3"/>
      <c r="E6" s="3"/>
    </row>
    <row r="7">
      <c r="A7" s="3"/>
      <c r="B7" s="5" t="s">
        <v>5</v>
      </c>
      <c r="C7" s="6">
        <f>SUM(E10:E18)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'SO 101'!I3</f>
        <v>0</v>
      </c>
      <c r="D11" s="10">
        <f>SUMIFS('SO 101'!O:O,'SO 101'!A:A,"P")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 102'!I3</f>
        <v>0</v>
      </c>
      <c r="D12" s="10">
        <f>SUMIFS('SO 102'!O:O,'SO 102'!A:A,"P")</f>
        <v>0</v>
      </c>
      <c r="E12" s="10">
        <f>C12+D12</f>
        <v>0</v>
      </c>
    </row>
    <row r="13" ht="25.5">
      <c r="A13" s="8" t="s">
        <v>17</v>
      </c>
      <c r="B13" s="9" t="s">
        <v>18</v>
      </c>
      <c r="C13" s="10">
        <f>'SO 104'!I3</f>
        <v>0</v>
      </c>
      <c r="D13" s="10">
        <f>SUMIFS('SO 104'!O:O,'SO 104'!A:A,"P")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'SO 200SO 215'!I3</f>
        <v>0</v>
      </c>
      <c r="D14" s="10">
        <f>SUMIFS('SO 200SO 215'!O:O,'SO 200SO 215'!A:A,"P")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'SO 200SO 216'!I3</f>
        <v>0</v>
      </c>
      <c r="D15" s="10">
        <f>SUMIFS('SO 200SO 216'!O:O,'SO 200SO 216'!A:A,"P")</f>
        <v>0</v>
      </c>
      <c r="E15" s="10">
        <f>C15+D15</f>
        <v>0</v>
      </c>
    </row>
    <row r="16">
      <c r="A16" s="8" t="s">
        <v>23</v>
      </c>
      <c r="B16" s="9" t="s">
        <v>24</v>
      </c>
      <c r="C16" s="10">
        <f>'SO 200SO 217'!I3</f>
        <v>0</v>
      </c>
      <c r="D16" s="10">
        <f>SUMIFS('SO 200SO 217'!O:O,'SO 200SO 217'!A:A,"P")</f>
        <v>0</v>
      </c>
      <c r="E16" s="10">
        <f>C16+D16</f>
        <v>0</v>
      </c>
    </row>
    <row r="17">
      <c r="A17" s="8" t="s">
        <v>25</v>
      </c>
      <c r="B17" s="9" t="s">
        <v>26</v>
      </c>
      <c r="C17" s="10">
        <f>'SO 200SO 226'!I3</f>
        <v>0</v>
      </c>
      <c r="D17" s="10">
        <f>SUMIFS('SO 200SO 226'!O:O,'SO 200SO 226'!A:A,"P")</f>
        <v>0</v>
      </c>
      <c r="E17" s="10">
        <f>C17+D17</f>
        <v>0</v>
      </c>
    </row>
    <row r="18">
      <c r="A18" s="8" t="s">
        <v>27</v>
      </c>
      <c r="B18" s="9" t="s">
        <v>28</v>
      </c>
      <c r="C18" s="10">
        <f>'SO 200SO 227'!I3</f>
        <v>0</v>
      </c>
      <c r="D18" s="10">
        <f>SUMIFS('SO 200SO 227'!O:O,'SO 200SO 227'!A:A,"P")</f>
        <v>0</v>
      </c>
      <c r="E18" s="10">
        <f>C18+D18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27</v>
      </c>
      <c r="I3" s="24">
        <f>SUMIFS(I9:I32,A9:A32,"SD")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266</v>
      </c>
      <c r="C4" s="20" t="s">
        <v>267</v>
      </c>
      <c r="D4" s="21"/>
      <c r="E4" s="22" t="s">
        <v>268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269</v>
      </c>
      <c r="B5" s="19" t="s">
        <v>35</v>
      </c>
      <c r="C5" s="20" t="s">
        <v>27</v>
      </c>
      <c r="D5" s="21"/>
      <c r="E5" s="22" t="s">
        <v>28</v>
      </c>
      <c r="F5" s="16"/>
      <c r="G5" s="16"/>
      <c r="H5" s="16"/>
      <c r="I5" s="16"/>
      <c r="J5" s="18"/>
      <c r="O5">
        <v>0.20999999999999999</v>
      </c>
    </row>
    <row r="6">
      <c r="A6" s="25" t="s">
        <v>36</v>
      </c>
      <c r="B6" s="26" t="s">
        <v>37</v>
      </c>
      <c r="C6" s="7" t="s">
        <v>38</v>
      </c>
      <c r="D6" s="7" t="s">
        <v>39</v>
      </c>
      <c r="E6" s="7" t="s">
        <v>40</v>
      </c>
      <c r="F6" s="7" t="s">
        <v>41</v>
      </c>
      <c r="G6" s="7" t="s">
        <v>42</v>
      </c>
      <c r="H6" s="7" t="s">
        <v>43</v>
      </c>
      <c r="I6" s="7"/>
      <c r="J6" s="27" t="s">
        <v>44</v>
      </c>
    </row>
    <row r="7">
      <c r="A7" s="25"/>
      <c r="B7" s="26"/>
      <c r="C7" s="7"/>
      <c r="D7" s="7"/>
      <c r="E7" s="7"/>
      <c r="F7" s="7"/>
      <c r="G7" s="7"/>
      <c r="H7" s="7" t="s">
        <v>45</v>
      </c>
      <c r="I7" s="7" t="s">
        <v>46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47</v>
      </c>
      <c r="B9" s="31"/>
      <c r="C9" s="32" t="s">
        <v>48</v>
      </c>
      <c r="D9" s="33"/>
      <c r="E9" s="30" t="s">
        <v>49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50</v>
      </c>
      <c r="B10" s="36">
        <v>1</v>
      </c>
      <c r="C10" s="37" t="s">
        <v>101</v>
      </c>
      <c r="D10" s="36" t="s">
        <v>73</v>
      </c>
      <c r="E10" s="38" t="s">
        <v>103</v>
      </c>
      <c r="F10" s="39" t="s">
        <v>104</v>
      </c>
      <c r="G10" s="40">
        <v>4.7999999999999998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55</v>
      </c>
      <c r="B11" s="43"/>
      <c r="C11" s="44"/>
      <c r="D11" s="44"/>
      <c r="E11" s="38" t="s">
        <v>365</v>
      </c>
      <c r="F11" s="44"/>
      <c r="G11" s="44"/>
      <c r="H11" s="44"/>
      <c r="I11" s="44"/>
      <c r="J11" s="45"/>
    </row>
    <row r="12">
      <c r="A12" s="36" t="s">
        <v>62</v>
      </c>
      <c r="B12" s="43"/>
      <c r="C12" s="44"/>
      <c r="D12" s="44"/>
      <c r="E12" s="46" t="s">
        <v>366</v>
      </c>
      <c r="F12" s="44"/>
      <c r="G12" s="44"/>
      <c r="H12" s="44"/>
      <c r="I12" s="44"/>
      <c r="J12" s="45"/>
    </row>
    <row r="13" ht="75">
      <c r="A13" s="36" t="s">
        <v>57</v>
      </c>
      <c r="B13" s="43"/>
      <c r="C13" s="44"/>
      <c r="D13" s="44"/>
      <c r="E13" s="38" t="s">
        <v>107</v>
      </c>
      <c r="F13" s="44"/>
      <c r="G13" s="44"/>
      <c r="H13" s="44"/>
      <c r="I13" s="44"/>
      <c r="J13" s="45"/>
    </row>
    <row r="14">
      <c r="A14" s="30" t="s">
        <v>47</v>
      </c>
      <c r="B14" s="31"/>
      <c r="C14" s="32" t="s">
        <v>73</v>
      </c>
      <c r="D14" s="33"/>
      <c r="E14" s="30" t="s">
        <v>111</v>
      </c>
      <c r="F14" s="33"/>
      <c r="G14" s="33"/>
      <c r="H14" s="33"/>
      <c r="I14" s="34">
        <f>SUMIFS(I15:I18,A15:A18,"P")</f>
        <v>0</v>
      </c>
      <c r="J14" s="35"/>
    </row>
    <row r="15">
      <c r="A15" s="36" t="s">
        <v>50</v>
      </c>
      <c r="B15" s="36">
        <v>2</v>
      </c>
      <c r="C15" s="37" t="s">
        <v>274</v>
      </c>
      <c r="D15" s="36" t="s">
        <v>52</v>
      </c>
      <c r="E15" s="38" t="s">
        <v>275</v>
      </c>
      <c r="F15" s="39" t="s">
        <v>137</v>
      </c>
      <c r="G15" s="40">
        <v>26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 ht="30">
      <c r="A16" s="36" t="s">
        <v>55</v>
      </c>
      <c r="B16" s="43"/>
      <c r="C16" s="44"/>
      <c r="D16" s="44"/>
      <c r="E16" s="38" t="s">
        <v>276</v>
      </c>
      <c r="F16" s="44"/>
      <c r="G16" s="44"/>
      <c r="H16" s="44"/>
      <c r="I16" s="44"/>
      <c r="J16" s="45"/>
    </row>
    <row r="17" ht="45">
      <c r="A17" s="36" t="s">
        <v>62</v>
      </c>
      <c r="B17" s="43"/>
      <c r="C17" s="44"/>
      <c r="D17" s="44"/>
      <c r="E17" s="46" t="s">
        <v>367</v>
      </c>
      <c r="F17" s="44"/>
      <c r="G17" s="44"/>
      <c r="H17" s="44"/>
      <c r="I17" s="44"/>
      <c r="J17" s="45"/>
    </row>
    <row r="18" ht="30">
      <c r="A18" s="36" t="s">
        <v>57</v>
      </c>
      <c r="B18" s="43"/>
      <c r="C18" s="44"/>
      <c r="D18" s="44"/>
      <c r="E18" s="38" t="s">
        <v>217</v>
      </c>
      <c r="F18" s="44"/>
      <c r="G18" s="44"/>
      <c r="H18" s="44"/>
      <c r="I18" s="44"/>
      <c r="J18" s="45"/>
    </row>
    <row r="19">
      <c r="A19" s="30" t="s">
        <v>47</v>
      </c>
      <c r="B19" s="31"/>
      <c r="C19" s="32" t="s">
        <v>205</v>
      </c>
      <c r="D19" s="33"/>
      <c r="E19" s="30" t="s">
        <v>291</v>
      </c>
      <c r="F19" s="33"/>
      <c r="G19" s="33"/>
      <c r="H19" s="33"/>
      <c r="I19" s="34">
        <f>SUMIFS(I20:I27,A20:A27,"P")</f>
        <v>0</v>
      </c>
      <c r="J19" s="35"/>
    </row>
    <row r="20">
      <c r="A20" s="36" t="s">
        <v>50</v>
      </c>
      <c r="B20" s="36">
        <v>3</v>
      </c>
      <c r="C20" s="37" t="s">
        <v>292</v>
      </c>
      <c r="D20" s="36" t="s">
        <v>52</v>
      </c>
      <c r="E20" s="38" t="s">
        <v>293</v>
      </c>
      <c r="F20" s="39" t="s">
        <v>114</v>
      </c>
      <c r="G20" s="40">
        <v>0.80000000000000004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>
      <c r="A21" s="36" t="s">
        <v>55</v>
      </c>
      <c r="B21" s="43"/>
      <c r="C21" s="44"/>
      <c r="D21" s="44"/>
      <c r="E21" s="50" t="s">
        <v>52</v>
      </c>
      <c r="F21" s="44"/>
      <c r="G21" s="44"/>
      <c r="H21" s="44"/>
      <c r="I21" s="44"/>
      <c r="J21" s="45"/>
    </row>
    <row r="22">
      <c r="A22" s="36" t="s">
        <v>62</v>
      </c>
      <c r="B22" s="43"/>
      <c r="C22" s="44"/>
      <c r="D22" s="44"/>
      <c r="E22" s="46" t="s">
        <v>368</v>
      </c>
      <c r="F22" s="44"/>
      <c r="G22" s="44"/>
      <c r="H22" s="44"/>
      <c r="I22" s="44"/>
      <c r="J22" s="45"/>
    </row>
    <row r="23" ht="409.5">
      <c r="A23" s="36" t="s">
        <v>57</v>
      </c>
      <c r="B23" s="43"/>
      <c r="C23" s="44"/>
      <c r="D23" s="44"/>
      <c r="E23" s="38" t="s">
        <v>295</v>
      </c>
      <c r="F23" s="44"/>
      <c r="G23" s="44"/>
      <c r="H23" s="44"/>
      <c r="I23" s="44"/>
      <c r="J23" s="45"/>
    </row>
    <row r="24">
      <c r="A24" s="36" t="s">
        <v>50</v>
      </c>
      <c r="B24" s="36">
        <v>4</v>
      </c>
      <c r="C24" s="37" t="s">
        <v>304</v>
      </c>
      <c r="D24" s="36" t="s">
        <v>52</v>
      </c>
      <c r="E24" s="38" t="s">
        <v>305</v>
      </c>
      <c r="F24" s="39" t="s">
        <v>114</v>
      </c>
      <c r="G24" s="40">
        <v>1.2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55</v>
      </c>
      <c r="B25" s="43"/>
      <c r="C25" s="44"/>
      <c r="D25" s="44"/>
      <c r="E25" s="38" t="s">
        <v>305</v>
      </c>
      <c r="F25" s="44"/>
      <c r="G25" s="44"/>
      <c r="H25" s="44"/>
      <c r="I25" s="44"/>
      <c r="J25" s="45"/>
    </row>
    <row r="26">
      <c r="A26" s="36" t="s">
        <v>62</v>
      </c>
      <c r="B26" s="43"/>
      <c r="C26" s="44"/>
      <c r="D26" s="44"/>
      <c r="E26" s="46" t="s">
        <v>369</v>
      </c>
      <c r="F26" s="44"/>
      <c r="G26" s="44"/>
      <c r="H26" s="44"/>
      <c r="I26" s="44"/>
      <c r="J26" s="45"/>
    </row>
    <row r="27" ht="150">
      <c r="A27" s="36" t="s">
        <v>57</v>
      </c>
      <c r="B27" s="43"/>
      <c r="C27" s="44"/>
      <c r="D27" s="44"/>
      <c r="E27" s="38" t="s">
        <v>307</v>
      </c>
      <c r="F27" s="44"/>
      <c r="G27" s="44"/>
      <c r="H27" s="44"/>
      <c r="I27" s="44"/>
      <c r="J27" s="45"/>
    </row>
    <row r="28">
      <c r="A28" s="30" t="s">
        <v>47</v>
      </c>
      <c r="B28" s="31"/>
      <c r="C28" s="32" t="s">
        <v>192</v>
      </c>
      <c r="D28" s="33"/>
      <c r="E28" s="30" t="s">
        <v>193</v>
      </c>
      <c r="F28" s="33"/>
      <c r="G28" s="33"/>
      <c r="H28" s="33"/>
      <c r="I28" s="34">
        <f>SUMIFS(I29:I32,A29:A32,"P")</f>
        <v>0</v>
      </c>
      <c r="J28" s="35"/>
    </row>
    <row r="29" ht="30">
      <c r="A29" s="36" t="s">
        <v>50</v>
      </c>
      <c r="B29" s="36">
        <v>5</v>
      </c>
      <c r="C29" s="37" t="s">
        <v>370</v>
      </c>
      <c r="D29" s="36" t="s">
        <v>52</v>
      </c>
      <c r="E29" s="38" t="s">
        <v>371</v>
      </c>
      <c r="F29" s="39" t="s">
        <v>114</v>
      </c>
      <c r="G29" s="40">
        <v>2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55</v>
      </c>
      <c r="B30" s="43"/>
      <c r="C30" s="44"/>
      <c r="D30" s="44"/>
      <c r="E30" s="50" t="s">
        <v>52</v>
      </c>
      <c r="F30" s="44"/>
      <c r="G30" s="44"/>
      <c r="H30" s="44"/>
      <c r="I30" s="44"/>
      <c r="J30" s="45"/>
    </row>
    <row r="31">
      <c r="A31" s="36" t="s">
        <v>62</v>
      </c>
      <c r="B31" s="43"/>
      <c r="C31" s="44"/>
      <c r="D31" s="44"/>
      <c r="E31" s="46" t="s">
        <v>372</v>
      </c>
      <c r="F31" s="44"/>
      <c r="G31" s="44"/>
      <c r="H31" s="44"/>
      <c r="I31" s="44"/>
      <c r="J31" s="45"/>
    </row>
    <row r="32" ht="150">
      <c r="A32" s="36" t="s">
        <v>57</v>
      </c>
      <c r="B32" s="47"/>
      <c r="C32" s="48"/>
      <c r="D32" s="48"/>
      <c r="E32" s="38" t="s">
        <v>373</v>
      </c>
      <c r="F32" s="48"/>
      <c r="G32" s="48"/>
      <c r="H32" s="48"/>
      <c r="I32" s="48"/>
      <c r="J32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11</v>
      </c>
      <c r="I3" s="24">
        <f>SUMIFS(I8:I44,A8:A44,"SD")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35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36</v>
      </c>
      <c r="B5" s="26" t="s">
        <v>37</v>
      </c>
      <c r="C5" s="7" t="s">
        <v>38</v>
      </c>
      <c r="D5" s="7" t="s">
        <v>39</v>
      </c>
      <c r="E5" s="7" t="s">
        <v>40</v>
      </c>
      <c r="F5" s="7" t="s">
        <v>41</v>
      </c>
      <c r="G5" s="7" t="s">
        <v>42</v>
      </c>
      <c r="H5" s="7" t="s">
        <v>43</v>
      </c>
      <c r="I5" s="7"/>
      <c r="J5" s="27" t="s">
        <v>44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45</v>
      </c>
      <c r="I6" s="7" t="s">
        <v>46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47</v>
      </c>
      <c r="B8" s="31"/>
      <c r="C8" s="32" t="s">
        <v>48</v>
      </c>
      <c r="D8" s="33"/>
      <c r="E8" s="30" t="s">
        <v>49</v>
      </c>
      <c r="F8" s="33"/>
      <c r="G8" s="33"/>
      <c r="H8" s="33"/>
      <c r="I8" s="34">
        <f>SUMIFS(I9:I44,A9:A44,"P")</f>
        <v>0</v>
      </c>
      <c r="J8" s="35"/>
    </row>
    <row r="9">
      <c r="A9" s="36" t="s">
        <v>50</v>
      </c>
      <c r="B9" s="36">
        <v>1</v>
      </c>
      <c r="C9" s="37" t="s">
        <v>51</v>
      </c>
      <c r="D9" s="36" t="s">
        <v>52</v>
      </c>
      <c r="E9" s="38" t="s">
        <v>53</v>
      </c>
      <c r="F9" s="39" t="s">
        <v>54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55</v>
      </c>
      <c r="B10" s="43"/>
      <c r="C10" s="44"/>
      <c r="D10" s="44"/>
      <c r="E10" s="38" t="s">
        <v>56</v>
      </c>
      <c r="F10" s="44"/>
      <c r="G10" s="44"/>
      <c r="H10" s="44"/>
      <c r="I10" s="44"/>
      <c r="J10" s="45"/>
    </row>
    <row r="11" ht="45">
      <c r="A11" s="36" t="s">
        <v>57</v>
      </c>
      <c r="B11" s="43"/>
      <c r="C11" s="44"/>
      <c r="D11" s="44"/>
      <c r="E11" s="38" t="s">
        <v>58</v>
      </c>
      <c r="F11" s="44"/>
      <c r="G11" s="44"/>
      <c r="H11" s="44"/>
      <c r="I11" s="44"/>
      <c r="J11" s="45"/>
    </row>
    <row r="12">
      <c r="A12" s="36" t="s">
        <v>50</v>
      </c>
      <c r="B12" s="36">
        <v>2</v>
      </c>
      <c r="C12" s="37" t="s">
        <v>59</v>
      </c>
      <c r="D12" s="36" t="s">
        <v>52</v>
      </c>
      <c r="E12" s="38" t="s">
        <v>60</v>
      </c>
      <c r="F12" s="39" t="s">
        <v>54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55</v>
      </c>
      <c r="B13" s="43"/>
      <c r="C13" s="44"/>
      <c r="D13" s="44"/>
      <c r="E13" s="38" t="s">
        <v>61</v>
      </c>
      <c r="F13" s="44"/>
      <c r="G13" s="44"/>
      <c r="H13" s="44"/>
      <c r="I13" s="44"/>
      <c r="J13" s="45"/>
    </row>
    <row r="14">
      <c r="A14" s="36" t="s">
        <v>62</v>
      </c>
      <c r="B14" s="43"/>
      <c r="C14" s="44"/>
      <c r="D14" s="44"/>
      <c r="E14" s="46" t="s">
        <v>63</v>
      </c>
      <c r="F14" s="44"/>
      <c r="G14" s="44"/>
      <c r="H14" s="44"/>
      <c r="I14" s="44"/>
      <c r="J14" s="45"/>
    </row>
    <row r="15" ht="75">
      <c r="A15" s="36" t="s">
        <v>57</v>
      </c>
      <c r="B15" s="43"/>
      <c r="C15" s="44"/>
      <c r="D15" s="44"/>
      <c r="E15" s="38" t="s">
        <v>64</v>
      </c>
      <c r="F15" s="44"/>
      <c r="G15" s="44"/>
      <c r="H15" s="44"/>
      <c r="I15" s="44"/>
      <c r="J15" s="45"/>
    </row>
    <row r="16">
      <c r="A16" s="36" t="s">
        <v>50</v>
      </c>
      <c r="B16" s="36">
        <v>3</v>
      </c>
      <c r="C16" s="37" t="s">
        <v>65</v>
      </c>
      <c r="D16" s="36" t="s">
        <v>52</v>
      </c>
      <c r="E16" s="38" t="s">
        <v>66</v>
      </c>
      <c r="F16" s="39" t="s">
        <v>54</v>
      </c>
      <c r="G16" s="40">
        <v>1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55</v>
      </c>
      <c r="B17" s="43"/>
      <c r="C17" s="44"/>
      <c r="D17" s="44"/>
      <c r="E17" s="38" t="s">
        <v>61</v>
      </c>
      <c r="F17" s="44"/>
      <c r="G17" s="44"/>
      <c r="H17" s="44"/>
      <c r="I17" s="44"/>
      <c r="J17" s="45"/>
    </row>
    <row r="18">
      <c r="A18" s="36" t="s">
        <v>62</v>
      </c>
      <c r="B18" s="43"/>
      <c r="C18" s="44"/>
      <c r="D18" s="44"/>
      <c r="E18" s="46" t="s">
        <v>63</v>
      </c>
      <c r="F18" s="44"/>
      <c r="G18" s="44"/>
      <c r="H18" s="44"/>
      <c r="I18" s="44"/>
      <c r="J18" s="45"/>
    </row>
    <row r="19" ht="60">
      <c r="A19" s="36" t="s">
        <v>57</v>
      </c>
      <c r="B19" s="43"/>
      <c r="C19" s="44"/>
      <c r="D19" s="44"/>
      <c r="E19" s="38" t="s">
        <v>67</v>
      </c>
      <c r="F19" s="44"/>
      <c r="G19" s="44"/>
      <c r="H19" s="44"/>
      <c r="I19" s="44"/>
      <c r="J19" s="45"/>
    </row>
    <row r="20">
      <c r="A20" s="36" t="s">
        <v>50</v>
      </c>
      <c r="B20" s="36">
        <v>4</v>
      </c>
      <c r="C20" s="37" t="s">
        <v>68</v>
      </c>
      <c r="D20" s="36" t="s">
        <v>52</v>
      </c>
      <c r="E20" s="38" t="s">
        <v>69</v>
      </c>
      <c r="F20" s="39" t="s">
        <v>54</v>
      </c>
      <c r="G20" s="40">
        <v>1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 ht="30">
      <c r="A21" s="36" t="s">
        <v>55</v>
      </c>
      <c r="B21" s="43"/>
      <c r="C21" s="44"/>
      <c r="D21" s="44"/>
      <c r="E21" s="38" t="s">
        <v>70</v>
      </c>
      <c r="F21" s="44"/>
      <c r="G21" s="44"/>
      <c r="H21" s="44"/>
      <c r="I21" s="44"/>
      <c r="J21" s="45"/>
    </row>
    <row r="22" ht="45">
      <c r="A22" s="36" t="s">
        <v>62</v>
      </c>
      <c r="B22" s="43"/>
      <c r="C22" s="44"/>
      <c r="D22" s="44"/>
      <c r="E22" s="46" t="s">
        <v>71</v>
      </c>
      <c r="F22" s="44"/>
      <c r="G22" s="44"/>
      <c r="H22" s="44"/>
      <c r="I22" s="44"/>
      <c r="J22" s="45"/>
    </row>
    <row r="23" ht="45">
      <c r="A23" s="36" t="s">
        <v>57</v>
      </c>
      <c r="B23" s="43"/>
      <c r="C23" s="44"/>
      <c r="D23" s="44"/>
      <c r="E23" s="38" t="s">
        <v>72</v>
      </c>
      <c r="F23" s="44"/>
      <c r="G23" s="44"/>
      <c r="H23" s="44"/>
      <c r="I23" s="44"/>
      <c r="J23" s="45"/>
    </row>
    <row r="24">
      <c r="A24" s="36" t="s">
        <v>50</v>
      </c>
      <c r="B24" s="36">
        <v>5</v>
      </c>
      <c r="C24" s="37" t="s">
        <v>68</v>
      </c>
      <c r="D24" s="36" t="s">
        <v>73</v>
      </c>
      <c r="E24" s="38" t="s">
        <v>69</v>
      </c>
      <c r="F24" s="39" t="s">
        <v>74</v>
      </c>
      <c r="G24" s="40">
        <v>6.3449999999999998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 ht="45">
      <c r="A25" s="36" t="s">
        <v>55</v>
      </c>
      <c r="B25" s="43"/>
      <c r="C25" s="44"/>
      <c r="D25" s="44"/>
      <c r="E25" s="38" t="s">
        <v>75</v>
      </c>
      <c r="F25" s="44"/>
      <c r="G25" s="44"/>
      <c r="H25" s="44"/>
      <c r="I25" s="44"/>
      <c r="J25" s="45"/>
    </row>
    <row r="26" ht="45">
      <c r="A26" s="36" t="s">
        <v>57</v>
      </c>
      <c r="B26" s="43"/>
      <c r="C26" s="44"/>
      <c r="D26" s="44"/>
      <c r="E26" s="38" t="s">
        <v>76</v>
      </c>
      <c r="F26" s="44"/>
      <c r="G26" s="44"/>
      <c r="H26" s="44"/>
      <c r="I26" s="44"/>
      <c r="J26" s="45"/>
    </row>
    <row r="27">
      <c r="A27" s="36" t="s">
        <v>50</v>
      </c>
      <c r="B27" s="36">
        <v>6</v>
      </c>
      <c r="C27" s="37" t="s">
        <v>77</v>
      </c>
      <c r="D27" s="36" t="s">
        <v>52</v>
      </c>
      <c r="E27" s="38" t="s">
        <v>78</v>
      </c>
      <c r="F27" s="39" t="s">
        <v>54</v>
      </c>
      <c r="G27" s="40">
        <v>1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 ht="30">
      <c r="A28" s="36" t="s">
        <v>55</v>
      </c>
      <c r="B28" s="43"/>
      <c r="C28" s="44"/>
      <c r="D28" s="44"/>
      <c r="E28" s="38" t="s">
        <v>79</v>
      </c>
      <c r="F28" s="44"/>
      <c r="G28" s="44"/>
      <c r="H28" s="44"/>
      <c r="I28" s="44"/>
      <c r="J28" s="45"/>
    </row>
    <row r="29" ht="45">
      <c r="A29" s="36" t="s">
        <v>57</v>
      </c>
      <c r="B29" s="43"/>
      <c r="C29" s="44"/>
      <c r="D29" s="44"/>
      <c r="E29" s="38" t="s">
        <v>80</v>
      </c>
      <c r="F29" s="44"/>
      <c r="G29" s="44"/>
      <c r="H29" s="44"/>
      <c r="I29" s="44"/>
      <c r="J29" s="45"/>
    </row>
    <row r="30" ht="30">
      <c r="A30" s="36" t="s">
        <v>50</v>
      </c>
      <c r="B30" s="36">
        <v>7</v>
      </c>
      <c r="C30" s="37" t="s">
        <v>81</v>
      </c>
      <c r="D30" s="36" t="s">
        <v>52</v>
      </c>
      <c r="E30" s="38" t="s">
        <v>82</v>
      </c>
      <c r="F30" s="39" t="s">
        <v>74</v>
      </c>
      <c r="G30" s="40">
        <v>8.0500000000000007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45">
      <c r="A31" s="36" t="s">
        <v>55</v>
      </c>
      <c r="B31" s="43"/>
      <c r="C31" s="44"/>
      <c r="D31" s="44"/>
      <c r="E31" s="38" t="s">
        <v>83</v>
      </c>
      <c r="F31" s="44"/>
      <c r="G31" s="44"/>
      <c r="H31" s="44"/>
      <c r="I31" s="44"/>
      <c r="J31" s="45"/>
    </row>
    <row r="32" ht="30">
      <c r="A32" s="36" t="s">
        <v>62</v>
      </c>
      <c r="B32" s="43"/>
      <c r="C32" s="44"/>
      <c r="D32" s="44"/>
      <c r="E32" s="46" t="s">
        <v>84</v>
      </c>
      <c r="F32" s="44"/>
      <c r="G32" s="44"/>
      <c r="H32" s="44"/>
      <c r="I32" s="44"/>
      <c r="J32" s="45"/>
    </row>
    <row r="33" ht="75">
      <c r="A33" s="36" t="s">
        <v>57</v>
      </c>
      <c r="B33" s="43"/>
      <c r="C33" s="44"/>
      <c r="D33" s="44"/>
      <c r="E33" s="38" t="s">
        <v>85</v>
      </c>
      <c r="F33" s="44"/>
      <c r="G33" s="44"/>
      <c r="H33" s="44"/>
      <c r="I33" s="44"/>
      <c r="J33" s="45"/>
    </row>
    <row r="34">
      <c r="A34" s="36" t="s">
        <v>50</v>
      </c>
      <c r="B34" s="36">
        <v>8</v>
      </c>
      <c r="C34" s="37" t="s">
        <v>86</v>
      </c>
      <c r="D34" s="36" t="s">
        <v>52</v>
      </c>
      <c r="E34" s="38" t="s">
        <v>87</v>
      </c>
      <c r="F34" s="39" t="s">
        <v>88</v>
      </c>
      <c r="G34" s="40">
        <v>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55</v>
      </c>
      <c r="B35" s="43"/>
      <c r="C35" s="44"/>
      <c r="D35" s="44"/>
      <c r="E35" s="38" t="s">
        <v>89</v>
      </c>
      <c r="F35" s="44"/>
      <c r="G35" s="44"/>
      <c r="H35" s="44"/>
      <c r="I35" s="44"/>
      <c r="J35" s="45"/>
    </row>
    <row r="36" ht="30">
      <c r="A36" s="36" t="s">
        <v>62</v>
      </c>
      <c r="B36" s="43"/>
      <c r="C36" s="44"/>
      <c r="D36" s="44"/>
      <c r="E36" s="46" t="s">
        <v>90</v>
      </c>
      <c r="F36" s="44"/>
      <c r="G36" s="44"/>
      <c r="H36" s="44"/>
      <c r="I36" s="44"/>
      <c r="J36" s="45"/>
    </row>
    <row r="37" ht="90">
      <c r="A37" s="36" t="s">
        <v>57</v>
      </c>
      <c r="B37" s="43"/>
      <c r="C37" s="44"/>
      <c r="D37" s="44"/>
      <c r="E37" s="38" t="s">
        <v>91</v>
      </c>
      <c r="F37" s="44"/>
      <c r="G37" s="44"/>
      <c r="H37" s="44"/>
      <c r="I37" s="44"/>
      <c r="J37" s="45"/>
    </row>
    <row r="38">
      <c r="A38" s="36" t="s">
        <v>50</v>
      </c>
      <c r="B38" s="36">
        <v>9</v>
      </c>
      <c r="C38" s="37" t="s">
        <v>92</v>
      </c>
      <c r="D38" s="36" t="s">
        <v>52</v>
      </c>
      <c r="E38" s="38" t="s">
        <v>93</v>
      </c>
      <c r="F38" s="39" t="s">
        <v>54</v>
      </c>
      <c r="G38" s="40">
        <v>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30">
      <c r="A39" s="36" t="s">
        <v>55</v>
      </c>
      <c r="B39" s="43"/>
      <c r="C39" s="44"/>
      <c r="D39" s="44"/>
      <c r="E39" s="38" t="s">
        <v>94</v>
      </c>
      <c r="F39" s="44"/>
      <c r="G39" s="44"/>
      <c r="H39" s="44"/>
      <c r="I39" s="44"/>
      <c r="J39" s="45"/>
    </row>
    <row r="40" ht="45">
      <c r="A40" s="36" t="s">
        <v>57</v>
      </c>
      <c r="B40" s="43"/>
      <c r="C40" s="44"/>
      <c r="D40" s="44"/>
      <c r="E40" s="38" t="s">
        <v>95</v>
      </c>
      <c r="F40" s="44"/>
      <c r="G40" s="44"/>
      <c r="H40" s="44"/>
      <c r="I40" s="44"/>
      <c r="J40" s="45"/>
    </row>
    <row r="41">
      <c r="A41" s="36" t="s">
        <v>50</v>
      </c>
      <c r="B41" s="36">
        <v>10</v>
      </c>
      <c r="C41" s="37" t="s">
        <v>96</v>
      </c>
      <c r="D41" s="36" t="s">
        <v>52</v>
      </c>
      <c r="E41" s="38" t="s">
        <v>97</v>
      </c>
      <c r="F41" s="39" t="s">
        <v>54</v>
      </c>
      <c r="G41" s="40">
        <v>1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 ht="30">
      <c r="A42" s="36" t="s">
        <v>55</v>
      </c>
      <c r="B42" s="43"/>
      <c r="C42" s="44"/>
      <c r="D42" s="44"/>
      <c r="E42" s="38" t="s">
        <v>98</v>
      </c>
      <c r="F42" s="44"/>
      <c r="G42" s="44"/>
      <c r="H42" s="44"/>
      <c r="I42" s="44"/>
      <c r="J42" s="45"/>
    </row>
    <row r="43" ht="30">
      <c r="A43" s="36" t="s">
        <v>62</v>
      </c>
      <c r="B43" s="43"/>
      <c r="C43" s="44"/>
      <c r="D43" s="44"/>
      <c r="E43" s="46" t="s">
        <v>99</v>
      </c>
      <c r="F43" s="44"/>
      <c r="G43" s="44"/>
      <c r="H43" s="44"/>
      <c r="I43" s="44"/>
      <c r="J43" s="45"/>
    </row>
    <row r="44" ht="45">
      <c r="A44" s="36" t="s">
        <v>57</v>
      </c>
      <c r="B44" s="47"/>
      <c r="C44" s="48"/>
      <c r="D44" s="48"/>
      <c r="E44" s="38" t="s">
        <v>100</v>
      </c>
      <c r="F44" s="48"/>
      <c r="G44" s="48"/>
      <c r="H44" s="48"/>
      <c r="I44" s="48"/>
      <c r="J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13</v>
      </c>
      <c r="I3" s="24">
        <f>SUMIFS(I8:I100,A8:A100,"SD")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35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36</v>
      </c>
      <c r="B5" s="26" t="s">
        <v>37</v>
      </c>
      <c r="C5" s="7" t="s">
        <v>38</v>
      </c>
      <c r="D5" s="7" t="s">
        <v>39</v>
      </c>
      <c r="E5" s="7" t="s">
        <v>40</v>
      </c>
      <c r="F5" s="7" t="s">
        <v>41</v>
      </c>
      <c r="G5" s="7" t="s">
        <v>42</v>
      </c>
      <c r="H5" s="7" t="s">
        <v>43</v>
      </c>
      <c r="I5" s="7"/>
      <c r="J5" s="27" t="s">
        <v>44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45</v>
      </c>
      <c r="I6" s="7" t="s">
        <v>46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47</v>
      </c>
      <c r="B8" s="31"/>
      <c r="C8" s="32" t="s">
        <v>48</v>
      </c>
      <c r="D8" s="33"/>
      <c r="E8" s="30" t="s">
        <v>49</v>
      </c>
      <c r="F8" s="33"/>
      <c r="G8" s="33"/>
      <c r="H8" s="33"/>
      <c r="I8" s="34">
        <f>SUMIFS(I9:I16,A9:A16,"P")</f>
        <v>0</v>
      </c>
      <c r="J8" s="35"/>
    </row>
    <row r="9">
      <c r="A9" s="36" t="s">
        <v>50</v>
      </c>
      <c r="B9" s="36">
        <v>1</v>
      </c>
      <c r="C9" s="37" t="s">
        <v>101</v>
      </c>
      <c r="D9" s="36" t="s">
        <v>102</v>
      </c>
      <c r="E9" s="38" t="s">
        <v>103</v>
      </c>
      <c r="F9" s="39" t="s">
        <v>104</v>
      </c>
      <c r="G9" s="40">
        <v>19.881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55</v>
      </c>
      <c r="B10" s="43"/>
      <c r="C10" s="44"/>
      <c r="D10" s="44"/>
      <c r="E10" s="38" t="s">
        <v>105</v>
      </c>
      <c r="F10" s="44"/>
      <c r="G10" s="44"/>
      <c r="H10" s="44"/>
      <c r="I10" s="44"/>
      <c r="J10" s="45"/>
    </row>
    <row r="11" ht="45">
      <c r="A11" s="36" t="s">
        <v>62</v>
      </c>
      <c r="B11" s="43"/>
      <c r="C11" s="44"/>
      <c r="D11" s="44"/>
      <c r="E11" s="46" t="s">
        <v>106</v>
      </c>
      <c r="F11" s="44"/>
      <c r="G11" s="44"/>
      <c r="H11" s="44"/>
      <c r="I11" s="44"/>
      <c r="J11" s="45"/>
    </row>
    <row r="12" ht="75">
      <c r="A12" s="36" t="s">
        <v>57</v>
      </c>
      <c r="B12" s="43"/>
      <c r="C12" s="44"/>
      <c r="D12" s="44"/>
      <c r="E12" s="38" t="s">
        <v>107</v>
      </c>
      <c r="F12" s="44"/>
      <c r="G12" s="44"/>
      <c r="H12" s="44"/>
      <c r="I12" s="44"/>
      <c r="J12" s="45"/>
    </row>
    <row r="13">
      <c r="A13" s="36" t="s">
        <v>50</v>
      </c>
      <c r="B13" s="36">
        <v>2</v>
      </c>
      <c r="C13" s="37" t="s">
        <v>101</v>
      </c>
      <c r="D13" s="36" t="s">
        <v>108</v>
      </c>
      <c r="E13" s="38" t="s">
        <v>103</v>
      </c>
      <c r="F13" s="39" t="s">
        <v>104</v>
      </c>
      <c r="G13" s="40">
        <v>394.11000000000001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55</v>
      </c>
      <c r="B14" s="43"/>
      <c r="C14" s="44"/>
      <c r="D14" s="44"/>
      <c r="E14" s="38" t="s">
        <v>109</v>
      </c>
      <c r="F14" s="44"/>
      <c r="G14" s="44"/>
      <c r="H14" s="44"/>
      <c r="I14" s="44"/>
      <c r="J14" s="45"/>
    </row>
    <row r="15">
      <c r="A15" s="36" t="s">
        <v>62</v>
      </c>
      <c r="B15" s="43"/>
      <c r="C15" s="44"/>
      <c r="D15" s="44"/>
      <c r="E15" s="46" t="s">
        <v>110</v>
      </c>
      <c r="F15" s="44"/>
      <c r="G15" s="44"/>
      <c r="H15" s="44"/>
      <c r="I15" s="44"/>
      <c r="J15" s="45"/>
    </row>
    <row r="16" ht="75">
      <c r="A16" s="36" t="s">
        <v>57</v>
      </c>
      <c r="B16" s="43"/>
      <c r="C16" s="44"/>
      <c r="D16" s="44"/>
      <c r="E16" s="38" t="s">
        <v>107</v>
      </c>
      <c r="F16" s="44"/>
      <c r="G16" s="44"/>
      <c r="H16" s="44"/>
      <c r="I16" s="44"/>
      <c r="J16" s="45"/>
    </row>
    <row r="17">
      <c r="A17" s="30" t="s">
        <v>47</v>
      </c>
      <c r="B17" s="31"/>
      <c r="C17" s="32" t="s">
        <v>73</v>
      </c>
      <c r="D17" s="33"/>
      <c r="E17" s="30" t="s">
        <v>111</v>
      </c>
      <c r="F17" s="33"/>
      <c r="G17" s="33"/>
      <c r="H17" s="33"/>
      <c r="I17" s="34">
        <f>SUMIFS(I18:I49,A18:A49,"P")</f>
        <v>0</v>
      </c>
      <c r="J17" s="35"/>
    </row>
    <row r="18" ht="30">
      <c r="A18" s="36" t="s">
        <v>50</v>
      </c>
      <c r="B18" s="36">
        <v>3</v>
      </c>
      <c r="C18" s="37" t="s">
        <v>112</v>
      </c>
      <c r="D18" s="36" t="s">
        <v>52</v>
      </c>
      <c r="E18" s="38" t="s">
        <v>113</v>
      </c>
      <c r="F18" s="39" t="s">
        <v>114</v>
      </c>
      <c r="G18" s="40">
        <v>102.46899999999999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55</v>
      </c>
      <c r="B19" s="43"/>
      <c r="C19" s="44"/>
      <c r="D19" s="44"/>
      <c r="E19" s="38" t="s">
        <v>115</v>
      </c>
      <c r="F19" s="44"/>
      <c r="G19" s="44"/>
      <c r="H19" s="44"/>
      <c r="I19" s="44"/>
      <c r="J19" s="45"/>
    </row>
    <row r="20">
      <c r="A20" s="36" t="s">
        <v>62</v>
      </c>
      <c r="B20" s="43"/>
      <c r="C20" s="44"/>
      <c r="D20" s="44"/>
      <c r="E20" s="46" t="s">
        <v>116</v>
      </c>
      <c r="F20" s="44"/>
      <c r="G20" s="44"/>
      <c r="H20" s="44"/>
      <c r="I20" s="44"/>
      <c r="J20" s="45"/>
    </row>
    <row r="21" ht="120">
      <c r="A21" s="36" t="s">
        <v>57</v>
      </c>
      <c r="B21" s="43"/>
      <c r="C21" s="44"/>
      <c r="D21" s="44"/>
      <c r="E21" s="38" t="s">
        <v>117</v>
      </c>
      <c r="F21" s="44"/>
      <c r="G21" s="44"/>
      <c r="H21" s="44"/>
      <c r="I21" s="44"/>
      <c r="J21" s="45"/>
    </row>
    <row r="22">
      <c r="A22" s="36" t="s">
        <v>50</v>
      </c>
      <c r="B22" s="36">
        <v>4</v>
      </c>
      <c r="C22" s="37" t="s">
        <v>118</v>
      </c>
      <c r="D22" s="36" t="s">
        <v>52</v>
      </c>
      <c r="E22" s="38" t="s">
        <v>119</v>
      </c>
      <c r="F22" s="39" t="s">
        <v>120</v>
      </c>
      <c r="G22" s="40">
        <v>2718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55</v>
      </c>
      <c r="B23" s="43"/>
      <c r="C23" s="44"/>
      <c r="D23" s="44"/>
      <c r="E23" s="50" t="s">
        <v>52</v>
      </c>
      <c r="F23" s="44"/>
      <c r="G23" s="44"/>
      <c r="H23" s="44"/>
      <c r="I23" s="44"/>
      <c r="J23" s="45"/>
    </row>
    <row r="24">
      <c r="A24" s="36" t="s">
        <v>62</v>
      </c>
      <c r="B24" s="43"/>
      <c r="C24" s="44"/>
      <c r="D24" s="44"/>
      <c r="E24" s="46" t="s">
        <v>121</v>
      </c>
      <c r="F24" s="44"/>
      <c r="G24" s="44"/>
      <c r="H24" s="44"/>
      <c r="I24" s="44"/>
      <c r="J24" s="45"/>
    </row>
    <row r="25" ht="60">
      <c r="A25" s="36" t="s">
        <v>57</v>
      </c>
      <c r="B25" s="43"/>
      <c r="C25" s="44"/>
      <c r="D25" s="44"/>
      <c r="E25" s="38" t="s">
        <v>122</v>
      </c>
      <c r="F25" s="44"/>
      <c r="G25" s="44"/>
      <c r="H25" s="44"/>
      <c r="I25" s="44"/>
      <c r="J25" s="45"/>
    </row>
    <row r="26">
      <c r="A26" s="36" t="s">
        <v>50</v>
      </c>
      <c r="B26" s="36">
        <v>5</v>
      </c>
      <c r="C26" s="37" t="s">
        <v>123</v>
      </c>
      <c r="D26" s="36" t="s">
        <v>52</v>
      </c>
      <c r="E26" s="38" t="s">
        <v>124</v>
      </c>
      <c r="F26" s="39" t="s">
        <v>114</v>
      </c>
      <c r="G26" s="40">
        <v>217.44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55</v>
      </c>
      <c r="B27" s="43"/>
      <c r="C27" s="44"/>
      <c r="D27" s="44"/>
      <c r="E27" s="50"/>
      <c r="F27" s="44"/>
      <c r="G27" s="44"/>
      <c r="H27" s="44"/>
      <c r="I27" s="44"/>
      <c r="J27" s="45"/>
    </row>
    <row r="28">
      <c r="A28" s="36" t="s">
        <v>62</v>
      </c>
      <c r="B28" s="43"/>
      <c r="C28" s="44"/>
      <c r="D28" s="44"/>
      <c r="E28" s="46" t="s">
        <v>125</v>
      </c>
      <c r="F28" s="44"/>
      <c r="G28" s="44"/>
      <c r="H28" s="44"/>
      <c r="I28" s="44"/>
      <c r="J28" s="45"/>
    </row>
    <row r="29" ht="409.5">
      <c r="A29" s="36" t="s">
        <v>57</v>
      </c>
      <c r="B29" s="43"/>
      <c r="C29" s="44"/>
      <c r="D29" s="44"/>
      <c r="E29" s="38" t="s">
        <v>126</v>
      </c>
      <c r="F29" s="44"/>
      <c r="G29" s="44"/>
      <c r="H29" s="44"/>
      <c r="I29" s="44"/>
      <c r="J29" s="45"/>
    </row>
    <row r="30">
      <c r="A30" s="36" t="s">
        <v>50</v>
      </c>
      <c r="B30" s="36">
        <v>6</v>
      </c>
      <c r="C30" s="37" t="s">
        <v>127</v>
      </c>
      <c r="D30" s="36" t="s">
        <v>52</v>
      </c>
      <c r="E30" s="38" t="s">
        <v>128</v>
      </c>
      <c r="F30" s="39" t="s">
        <v>114</v>
      </c>
      <c r="G30" s="40">
        <v>197.05500000000001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55</v>
      </c>
      <c r="B31" s="43"/>
      <c r="C31" s="44"/>
      <c r="D31" s="44"/>
      <c r="E31" s="38" t="s">
        <v>129</v>
      </c>
      <c r="F31" s="44"/>
      <c r="G31" s="44"/>
      <c r="H31" s="44"/>
      <c r="I31" s="44"/>
      <c r="J31" s="45"/>
    </row>
    <row r="32">
      <c r="A32" s="36" t="s">
        <v>62</v>
      </c>
      <c r="B32" s="43"/>
      <c r="C32" s="44"/>
      <c r="D32" s="44"/>
      <c r="E32" s="46" t="s">
        <v>130</v>
      </c>
      <c r="F32" s="44"/>
      <c r="G32" s="44"/>
      <c r="H32" s="44"/>
      <c r="I32" s="44"/>
      <c r="J32" s="45"/>
    </row>
    <row r="33" ht="409.5">
      <c r="A33" s="36" t="s">
        <v>57</v>
      </c>
      <c r="B33" s="43"/>
      <c r="C33" s="44"/>
      <c r="D33" s="44"/>
      <c r="E33" s="38" t="s">
        <v>126</v>
      </c>
      <c r="F33" s="44"/>
      <c r="G33" s="44"/>
      <c r="H33" s="44"/>
      <c r="I33" s="44"/>
      <c r="J33" s="45"/>
    </row>
    <row r="34">
      <c r="A34" s="36" t="s">
        <v>50</v>
      </c>
      <c r="B34" s="36">
        <v>7</v>
      </c>
      <c r="C34" s="37" t="s">
        <v>131</v>
      </c>
      <c r="D34" s="36" t="s">
        <v>52</v>
      </c>
      <c r="E34" s="38" t="s">
        <v>132</v>
      </c>
      <c r="F34" s="39" t="s">
        <v>120</v>
      </c>
      <c r="G34" s="40">
        <v>67.950000000000003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55</v>
      </c>
      <c r="B35" s="43"/>
      <c r="C35" s="44"/>
      <c r="D35" s="44"/>
      <c r="E35" s="50" t="s">
        <v>52</v>
      </c>
      <c r="F35" s="44"/>
      <c r="G35" s="44"/>
      <c r="H35" s="44"/>
      <c r="I35" s="44"/>
      <c r="J35" s="45"/>
    </row>
    <row r="36" ht="30">
      <c r="A36" s="36" t="s">
        <v>62</v>
      </c>
      <c r="B36" s="43"/>
      <c r="C36" s="44"/>
      <c r="D36" s="44"/>
      <c r="E36" s="46" t="s">
        <v>133</v>
      </c>
      <c r="F36" s="44"/>
      <c r="G36" s="44"/>
      <c r="H36" s="44"/>
      <c r="I36" s="44"/>
      <c r="J36" s="45"/>
    </row>
    <row r="37" ht="120">
      <c r="A37" s="36" t="s">
        <v>57</v>
      </c>
      <c r="B37" s="43"/>
      <c r="C37" s="44"/>
      <c r="D37" s="44"/>
      <c r="E37" s="38" t="s">
        <v>134</v>
      </c>
      <c r="F37" s="44"/>
      <c r="G37" s="44"/>
      <c r="H37" s="44"/>
      <c r="I37" s="44"/>
      <c r="J37" s="45"/>
    </row>
    <row r="38">
      <c r="A38" s="36" t="s">
        <v>50</v>
      </c>
      <c r="B38" s="36">
        <v>8</v>
      </c>
      <c r="C38" s="37" t="s">
        <v>135</v>
      </c>
      <c r="D38" s="36" t="s">
        <v>52</v>
      </c>
      <c r="E38" s="38" t="s">
        <v>136</v>
      </c>
      <c r="F38" s="39" t="s">
        <v>137</v>
      </c>
      <c r="G38" s="40">
        <v>85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55</v>
      </c>
      <c r="B39" s="43"/>
      <c r="C39" s="44"/>
      <c r="D39" s="44"/>
      <c r="E39" s="50" t="s">
        <v>52</v>
      </c>
      <c r="F39" s="44"/>
      <c r="G39" s="44"/>
      <c r="H39" s="44"/>
      <c r="I39" s="44"/>
      <c r="J39" s="45"/>
    </row>
    <row r="40">
      <c r="A40" s="36" t="s">
        <v>62</v>
      </c>
      <c r="B40" s="43"/>
      <c r="C40" s="44"/>
      <c r="D40" s="44"/>
      <c r="E40" s="46" t="s">
        <v>138</v>
      </c>
      <c r="F40" s="44"/>
      <c r="G40" s="44"/>
      <c r="H40" s="44"/>
      <c r="I40" s="44"/>
      <c r="J40" s="45"/>
    </row>
    <row r="41" ht="120">
      <c r="A41" s="36" t="s">
        <v>57</v>
      </c>
      <c r="B41" s="43"/>
      <c r="C41" s="44"/>
      <c r="D41" s="44"/>
      <c r="E41" s="38" t="s">
        <v>134</v>
      </c>
      <c r="F41" s="44"/>
      <c r="G41" s="44"/>
      <c r="H41" s="44"/>
      <c r="I41" s="44"/>
      <c r="J41" s="45"/>
    </row>
    <row r="42">
      <c r="A42" s="36" t="s">
        <v>50</v>
      </c>
      <c r="B42" s="36">
        <v>9</v>
      </c>
      <c r="C42" s="37" t="s">
        <v>139</v>
      </c>
      <c r="D42" s="36" t="s">
        <v>52</v>
      </c>
      <c r="E42" s="38" t="s">
        <v>140</v>
      </c>
      <c r="F42" s="39" t="s">
        <v>114</v>
      </c>
      <c r="G42" s="40">
        <v>319.90899999999999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55</v>
      </c>
      <c r="B43" s="43"/>
      <c r="C43" s="44"/>
      <c r="D43" s="44"/>
      <c r="E43" s="38" t="s">
        <v>141</v>
      </c>
      <c r="F43" s="44"/>
      <c r="G43" s="44"/>
      <c r="H43" s="44"/>
      <c r="I43" s="44"/>
      <c r="J43" s="45"/>
    </row>
    <row r="44" ht="45">
      <c r="A44" s="36" t="s">
        <v>62</v>
      </c>
      <c r="B44" s="43"/>
      <c r="C44" s="44"/>
      <c r="D44" s="44"/>
      <c r="E44" s="46" t="s">
        <v>142</v>
      </c>
      <c r="F44" s="44"/>
      <c r="G44" s="44"/>
      <c r="H44" s="44"/>
      <c r="I44" s="44"/>
      <c r="J44" s="45"/>
    </row>
    <row r="45" ht="270">
      <c r="A45" s="36" t="s">
        <v>57</v>
      </c>
      <c r="B45" s="43"/>
      <c r="C45" s="44"/>
      <c r="D45" s="44"/>
      <c r="E45" s="38" t="s">
        <v>143</v>
      </c>
      <c r="F45" s="44"/>
      <c r="G45" s="44"/>
      <c r="H45" s="44"/>
      <c r="I45" s="44"/>
      <c r="J45" s="45"/>
    </row>
    <row r="46">
      <c r="A46" s="36" t="s">
        <v>50</v>
      </c>
      <c r="B46" s="36">
        <v>10</v>
      </c>
      <c r="C46" s="37" t="s">
        <v>144</v>
      </c>
      <c r="D46" s="36" t="s">
        <v>52</v>
      </c>
      <c r="E46" s="38" t="s">
        <v>145</v>
      </c>
      <c r="F46" s="39" t="s">
        <v>120</v>
      </c>
      <c r="G46" s="40">
        <v>2718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55</v>
      </c>
      <c r="B47" s="43"/>
      <c r="C47" s="44"/>
      <c r="D47" s="44"/>
      <c r="E47" s="38" t="s">
        <v>146</v>
      </c>
      <c r="F47" s="44"/>
      <c r="G47" s="44"/>
      <c r="H47" s="44"/>
      <c r="I47" s="44"/>
      <c r="J47" s="45"/>
    </row>
    <row r="48">
      <c r="A48" s="36" t="s">
        <v>62</v>
      </c>
      <c r="B48" s="43"/>
      <c r="C48" s="44"/>
      <c r="D48" s="44"/>
      <c r="E48" s="46" t="s">
        <v>121</v>
      </c>
      <c r="F48" s="44"/>
      <c r="G48" s="44"/>
      <c r="H48" s="44"/>
      <c r="I48" s="44"/>
      <c r="J48" s="45"/>
    </row>
    <row r="49" ht="75">
      <c r="A49" s="36" t="s">
        <v>57</v>
      </c>
      <c r="B49" s="43"/>
      <c r="C49" s="44"/>
      <c r="D49" s="44"/>
      <c r="E49" s="38" t="s">
        <v>147</v>
      </c>
      <c r="F49" s="44"/>
      <c r="G49" s="44"/>
      <c r="H49" s="44"/>
      <c r="I49" s="44"/>
      <c r="J49" s="45"/>
    </row>
    <row r="50">
      <c r="A50" s="30" t="s">
        <v>47</v>
      </c>
      <c r="B50" s="31"/>
      <c r="C50" s="32" t="s">
        <v>148</v>
      </c>
      <c r="D50" s="33"/>
      <c r="E50" s="30" t="s">
        <v>149</v>
      </c>
      <c r="F50" s="33"/>
      <c r="G50" s="33"/>
      <c r="H50" s="33"/>
      <c r="I50" s="34">
        <f>SUMIFS(I51:I86,A51:A86,"P")</f>
        <v>0</v>
      </c>
      <c r="J50" s="35"/>
    </row>
    <row r="51">
      <c r="A51" s="36" t="s">
        <v>50</v>
      </c>
      <c r="B51" s="36">
        <v>11</v>
      </c>
      <c r="C51" s="37" t="s">
        <v>150</v>
      </c>
      <c r="D51" s="36" t="s">
        <v>52</v>
      </c>
      <c r="E51" s="38" t="s">
        <v>151</v>
      </c>
      <c r="F51" s="39" t="s">
        <v>114</v>
      </c>
      <c r="G51" s="40">
        <v>98.528000000000006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55</v>
      </c>
      <c r="B52" s="43"/>
      <c r="C52" s="44"/>
      <c r="D52" s="44"/>
      <c r="E52" s="38" t="s">
        <v>152</v>
      </c>
      <c r="F52" s="44"/>
      <c r="G52" s="44"/>
      <c r="H52" s="44"/>
      <c r="I52" s="44"/>
      <c r="J52" s="45"/>
    </row>
    <row r="53">
      <c r="A53" s="36" t="s">
        <v>62</v>
      </c>
      <c r="B53" s="43"/>
      <c r="C53" s="44"/>
      <c r="D53" s="44"/>
      <c r="E53" s="46" t="s">
        <v>153</v>
      </c>
      <c r="F53" s="44"/>
      <c r="G53" s="44"/>
      <c r="H53" s="44"/>
      <c r="I53" s="44"/>
      <c r="J53" s="45"/>
    </row>
    <row r="54" ht="90">
      <c r="A54" s="36" t="s">
        <v>57</v>
      </c>
      <c r="B54" s="43"/>
      <c r="C54" s="44"/>
      <c r="D54" s="44"/>
      <c r="E54" s="38" t="s">
        <v>154</v>
      </c>
      <c r="F54" s="44"/>
      <c r="G54" s="44"/>
      <c r="H54" s="44"/>
      <c r="I54" s="44"/>
      <c r="J54" s="45"/>
    </row>
    <row r="55">
      <c r="A55" s="36" t="s">
        <v>50</v>
      </c>
      <c r="B55" s="36">
        <v>12</v>
      </c>
      <c r="C55" s="37" t="s">
        <v>155</v>
      </c>
      <c r="D55" s="36" t="s">
        <v>52</v>
      </c>
      <c r="E55" s="38" t="s">
        <v>156</v>
      </c>
      <c r="F55" s="39" t="s">
        <v>120</v>
      </c>
      <c r="G55" s="40">
        <v>394.11000000000001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55</v>
      </c>
      <c r="B56" s="43"/>
      <c r="C56" s="44"/>
      <c r="D56" s="44"/>
      <c r="E56" s="38" t="s">
        <v>157</v>
      </c>
      <c r="F56" s="44"/>
      <c r="G56" s="44"/>
      <c r="H56" s="44"/>
      <c r="I56" s="44"/>
      <c r="J56" s="45"/>
    </row>
    <row r="57">
      <c r="A57" s="36" t="s">
        <v>62</v>
      </c>
      <c r="B57" s="43"/>
      <c r="C57" s="44"/>
      <c r="D57" s="44"/>
      <c r="E57" s="46" t="s">
        <v>158</v>
      </c>
      <c r="F57" s="44"/>
      <c r="G57" s="44"/>
      <c r="H57" s="44"/>
      <c r="I57" s="44"/>
      <c r="J57" s="45"/>
    </row>
    <row r="58" ht="90">
      <c r="A58" s="36" t="s">
        <v>57</v>
      </c>
      <c r="B58" s="43"/>
      <c r="C58" s="44"/>
      <c r="D58" s="44"/>
      <c r="E58" s="38" t="s">
        <v>154</v>
      </c>
      <c r="F58" s="44"/>
      <c r="G58" s="44"/>
      <c r="H58" s="44"/>
      <c r="I58" s="44"/>
      <c r="J58" s="45"/>
    </row>
    <row r="59">
      <c r="A59" s="36" t="s">
        <v>50</v>
      </c>
      <c r="B59" s="36">
        <v>13</v>
      </c>
      <c r="C59" s="37" t="s">
        <v>159</v>
      </c>
      <c r="D59" s="36" t="s">
        <v>52</v>
      </c>
      <c r="E59" s="38" t="s">
        <v>160</v>
      </c>
      <c r="F59" s="39" t="s">
        <v>114</v>
      </c>
      <c r="G59" s="40">
        <v>489.24000000000001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 ht="150">
      <c r="A60" s="36" t="s">
        <v>55</v>
      </c>
      <c r="B60" s="43"/>
      <c r="C60" s="44"/>
      <c r="D60" s="44"/>
      <c r="E60" s="38" t="s">
        <v>161</v>
      </c>
      <c r="F60" s="44"/>
      <c r="G60" s="44"/>
      <c r="H60" s="44"/>
      <c r="I60" s="44"/>
      <c r="J60" s="45"/>
    </row>
    <row r="61">
      <c r="A61" s="36" t="s">
        <v>62</v>
      </c>
      <c r="B61" s="43"/>
      <c r="C61" s="44"/>
      <c r="D61" s="44"/>
      <c r="E61" s="46" t="s">
        <v>162</v>
      </c>
      <c r="F61" s="44"/>
      <c r="G61" s="44"/>
      <c r="H61" s="44"/>
      <c r="I61" s="44"/>
      <c r="J61" s="45"/>
    </row>
    <row r="62" ht="120">
      <c r="A62" s="36" t="s">
        <v>57</v>
      </c>
      <c r="B62" s="43"/>
      <c r="C62" s="44"/>
      <c r="D62" s="44"/>
      <c r="E62" s="38" t="s">
        <v>163</v>
      </c>
      <c r="F62" s="44"/>
      <c r="G62" s="44"/>
      <c r="H62" s="44"/>
      <c r="I62" s="44"/>
      <c r="J62" s="45"/>
    </row>
    <row r="63">
      <c r="A63" s="36" t="s">
        <v>50</v>
      </c>
      <c r="B63" s="36">
        <v>14</v>
      </c>
      <c r="C63" s="37" t="s">
        <v>164</v>
      </c>
      <c r="D63" s="36" t="s">
        <v>52</v>
      </c>
      <c r="E63" s="38" t="s">
        <v>165</v>
      </c>
      <c r="F63" s="39" t="s">
        <v>120</v>
      </c>
      <c r="G63" s="40">
        <v>74.950000000000003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55</v>
      </c>
      <c r="B64" s="43"/>
      <c r="C64" s="44"/>
      <c r="D64" s="44"/>
      <c r="E64" s="50" t="s">
        <v>52</v>
      </c>
      <c r="F64" s="44"/>
      <c r="G64" s="44"/>
      <c r="H64" s="44"/>
      <c r="I64" s="44"/>
      <c r="J64" s="45"/>
    </row>
    <row r="65" ht="45">
      <c r="A65" s="36" t="s">
        <v>62</v>
      </c>
      <c r="B65" s="43"/>
      <c r="C65" s="44"/>
      <c r="D65" s="44"/>
      <c r="E65" s="46" t="s">
        <v>166</v>
      </c>
      <c r="F65" s="44"/>
      <c r="G65" s="44"/>
      <c r="H65" s="44"/>
      <c r="I65" s="44"/>
      <c r="J65" s="45"/>
    </row>
    <row r="66" ht="120">
      <c r="A66" s="36" t="s">
        <v>57</v>
      </c>
      <c r="B66" s="43"/>
      <c r="C66" s="44"/>
      <c r="D66" s="44"/>
      <c r="E66" s="38" t="s">
        <v>167</v>
      </c>
      <c r="F66" s="44"/>
      <c r="G66" s="44"/>
      <c r="H66" s="44"/>
      <c r="I66" s="44"/>
      <c r="J66" s="45"/>
    </row>
    <row r="67">
      <c r="A67" s="36" t="s">
        <v>50</v>
      </c>
      <c r="B67" s="36">
        <v>15</v>
      </c>
      <c r="C67" s="37" t="s">
        <v>168</v>
      </c>
      <c r="D67" s="36" t="s">
        <v>52</v>
      </c>
      <c r="E67" s="38" t="s">
        <v>169</v>
      </c>
      <c r="F67" s="39" t="s">
        <v>120</v>
      </c>
      <c r="G67" s="40">
        <v>2718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 ht="30">
      <c r="A68" s="36" t="s">
        <v>55</v>
      </c>
      <c r="B68" s="43"/>
      <c r="C68" s="44"/>
      <c r="D68" s="44"/>
      <c r="E68" s="38" t="s">
        <v>170</v>
      </c>
      <c r="F68" s="44"/>
      <c r="G68" s="44"/>
      <c r="H68" s="44"/>
      <c r="I68" s="44"/>
      <c r="J68" s="45"/>
    </row>
    <row r="69">
      <c r="A69" s="36" t="s">
        <v>62</v>
      </c>
      <c r="B69" s="43"/>
      <c r="C69" s="44"/>
      <c r="D69" s="44"/>
      <c r="E69" s="46" t="s">
        <v>121</v>
      </c>
      <c r="F69" s="44"/>
      <c r="G69" s="44"/>
      <c r="H69" s="44"/>
      <c r="I69" s="44"/>
      <c r="J69" s="45"/>
    </row>
    <row r="70" ht="120">
      <c r="A70" s="36" t="s">
        <v>57</v>
      </c>
      <c r="B70" s="43"/>
      <c r="C70" s="44"/>
      <c r="D70" s="44"/>
      <c r="E70" s="38" t="s">
        <v>171</v>
      </c>
      <c r="F70" s="44"/>
      <c r="G70" s="44"/>
      <c r="H70" s="44"/>
      <c r="I70" s="44"/>
      <c r="J70" s="45"/>
    </row>
    <row r="71">
      <c r="A71" s="36" t="s">
        <v>50</v>
      </c>
      <c r="B71" s="36">
        <v>16</v>
      </c>
      <c r="C71" s="37" t="s">
        <v>172</v>
      </c>
      <c r="D71" s="36" t="s">
        <v>52</v>
      </c>
      <c r="E71" s="38" t="s">
        <v>173</v>
      </c>
      <c r="F71" s="39" t="s">
        <v>120</v>
      </c>
      <c r="G71" s="40">
        <v>2776.1999999999998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55</v>
      </c>
      <c r="B72" s="43"/>
      <c r="C72" s="44"/>
      <c r="D72" s="44"/>
      <c r="E72" s="50" t="s">
        <v>52</v>
      </c>
      <c r="F72" s="44"/>
      <c r="G72" s="44"/>
      <c r="H72" s="44"/>
      <c r="I72" s="44"/>
      <c r="J72" s="45"/>
    </row>
    <row r="73" ht="45">
      <c r="A73" s="36" t="s">
        <v>62</v>
      </c>
      <c r="B73" s="43"/>
      <c r="C73" s="44"/>
      <c r="D73" s="44"/>
      <c r="E73" s="46" t="s">
        <v>174</v>
      </c>
      <c r="F73" s="44"/>
      <c r="G73" s="44"/>
      <c r="H73" s="44"/>
      <c r="I73" s="44"/>
      <c r="J73" s="45"/>
    </row>
    <row r="74" ht="120">
      <c r="A74" s="36" t="s">
        <v>57</v>
      </c>
      <c r="B74" s="43"/>
      <c r="C74" s="44"/>
      <c r="D74" s="44"/>
      <c r="E74" s="38" t="s">
        <v>171</v>
      </c>
      <c r="F74" s="44"/>
      <c r="G74" s="44"/>
      <c r="H74" s="44"/>
      <c r="I74" s="44"/>
      <c r="J74" s="45"/>
    </row>
    <row r="75">
      <c r="A75" s="36" t="s">
        <v>50</v>
      </c>
      <c r="B75" s="36">
        <v>17</v>
      </c>
      <c r="C75" s="37" t="s">
        <v>175</v>
      </c>
      <c r="D75" s="36" t="s">
        <v>52</v>
      </c>
      <c r="E75" s="38" t="s">
        <v>176</v>
      </c>
      <c r="F75" s="39" t="s">
        <v>120</v>
      </c>
      <c r="G75" s="40">
        <v>2730.9000000000001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55</v>
      </c>
      <c r="B76" s="43"/>
      <c r="C76" s="44"/>
      <c r="D76" s="44"/>
      <c r="E76" s="50" t="s">
        <v>52</v>
      </c>
      <c r="F76" s="44"/>
      <c r="G76" s="44"/>
      <c r="H76" s="44"/>
      <c r="I76" s="44"/>
      <c r="J76" s="45"/>
    </row>
    <row r="77" ht="45">
      <c r="A77" s="36" t="s">
        <v>62</v>
      </c>
      <c r="B77" s="43"/>
      <c r="C77" s="44"/>
      <c r="D77" s="44"/>
      <c r="E77" s="46" t="s">
        <v>177</v>
      </c>
      <c r="F77" s="44"/>
      <c r="G77" s="44"/>
      <c r="H77" s="44"/>
      <c r="I77" s="44"/>
      <c r="J77" s="45"/>
    </row>
    <row r="78" ht="195">
      <c r="A78" s="36" t="s">
        <v>57</v>
      </c>
      <c r="B78" s="43"/>
      <c r="C78" s="44"/>
      <c r="D78" s="44"/>
      <c r="E78" s="38" t="s">
        <v>178</v>
      </c>
      <c r="F78" s="44"/>
      <c r="G78" s="44"/>
      <c r="H78" s="44"/>
      <c r="I78" s="44"/>
      <c r="J78" s="45"/>
    </row>
    <row r="79">
      <c r="A79" s="36" t="s">
        <v>50</v>
      </c>
      <c r="B79" s="36">
        <v>18</v>
      </c>
      <c r="C79" s="37" t="s">
        <v>179</v>
      </c>
      <c r="D79" s="36" t="s">
        <v>52</v>
      </c>
      <c r="E79" s="38" t="s">
        <v>180</v>
      </c>
      <c r="F79" s="39" t="s">
        <v>120</v>
      </c>
      <c r="G79" s="40">
        <v>2672.6999999999998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55</v>
      </c>
      <c r="B80" s="43"/>
      <c r="C80" s="44"/>
      <c r="D80" s="44"/>
      <c r="E80" s="50" t="s">
        <v>52</v>
      </c>
      <c r="F80" s="44"/>
      <c r="G80" s="44"/>
      <c r="H80" s="44"/>
      <c r="I80" s="44"/>
      <c r="J80" s="45"/>
    </row>
    <row r="81">
      <c r="A81" s="36" t="s">
        <v>62</v>
      </c>
      <c r="B81" s="43"/>
      <c r="C81" s="44"/>
      <c r="D81" s="44"/>
      <c r="E81" s="46" t="s">
        <v>181</v>
      </c>
      <c r="F81" s="44"/>
      <c r="G81" s="44"/>
      <c r="H81" s="44"/>
      <c r="I81" s="44"/>
      <c r="J81" s="45"/>
    </row>
    <row r="82" ht="195">
      <c r="A82" s="36" t="s">
        <v>57</v>
      </c>
      <c r="B82" s="43"/>
      <c r="C82" s="44"/>
      <c r="D82" s="44"/>
      <c r="E82" s="38" t="s">
        <v>178</v>
      </c>
      <c r="F82" s="44"/>
      <c r="G82" s="44"/>
      <c r="H82" s="44"/>
      <c r="I82" s="44"/>
      <c r="J82" s="45"/>
    </row>
    <row r="83">
      <c r="A83" s="36" t="s">
        <v>50</v>
      </c>
      <c r="B83" s="36">
        <v>19</v>
      </c>
      <c r="C83" s="37" t="s">
        <v>182</v>
      </c>
      <c r="D83" s="36" t="s">
        <v>52</v>
      </c>
      <c r="E83" s="38" t="s">
        <v>183</v>
      </c>
      <c r="F83" s="39" t="s">
        <v>137</v>
      </c>
      <c r="G83" s="40">
        <v>175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55</v>
      </c>
      <c r="B84" s="43"/>
      <c r="C84" s="44"/>
      <c r="D84" s="44"/>
      <c r="E84" s="50" t="s">
        <v>52</v>
      </c>
      <c r="F84" s="44"/>
      <c r="G84" s="44"/>
      <c r="H84" s="44"/>
      <c r="I84" s="44"/>
      <c r="J84" s="45"/>
    </row>
    <row r="85">
      <c r="A85" s="36" t="s">
        <v>62</v>
      </c>
      <c r="B85" s="43"/>
      <c r="C85" s="44"/>
      <c r="D85" s="44"/>
      <c r="E85" s="46" t="s">
        <v>184</v>
      </c>
      <c r="F85" s="44"/>
      <c r="G85" s="44"/>
      <c r="H85" s="44"/>
      <c r="I85" s="44"/>
      <c r="J85" s="45"/>
    </row>
    <row r="86" ht="75">
      <c r="A86" s="36" t="s">
        <v>57</v>
      </c>
      <c r="B86" s="43"/>
      <c r="C86" s="44"/>
      <c r="D86" s="44"/>
      <c r="E86" s="38" t="s">
        <v>185</v>
      </c>
      <c r="F86" s="44"/>
      <c r="G86" s="44"/>
      <c r="H86" s="44"/>
      <c r="I86" s="44"/>
      <c r="J86" s="45"/>
    </row>
    <row r="87">
      <c r="A87" s="30" t="s">
        <v>47</v>
      </c>
      <c r="B87" s="31"/>
      <c r="C87" s="32" t="s">
        <v>186</v>
      </c>
      <c r="D87" s="33"/>
      <c r="E87" s="30" t="s">
        <v>187</v>
      </c>
      <c r="F87" s="33"/>
      <c r="G87" s="33"/>
      <c r="H87" s="33"/>
      <c r="I87" s="34">
        <f>SUMIFS(I88:I91,A88:A91,"P")</f>
        <v>0</v>
      </c>
      <c r="J87" s="35"/>
    </row>
    <row r="88">
      <c r="A88" s="36" t="s">
        <v>50</v>
      </c>
      <c r="B88" s="36">
        <v>20</v>
      </c>
      <c r="C88" s="37" t="s">
        <v>188</v>
      </c>
      <c r="D88" s="36" t="s">
        <v>52</v>
      </c>
      <c r="E88" s="38" t="s">
        <v>189</v>
      </c>
      <c r="F88" s="39" t="s">
        <v>88</v>
      </c>
      <c r="G88" s="40">
        <v>4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55</v>
      </c>
      <c r="B89" s="43"/>
      <c r="C89" s="44"/>
      <c r="D89" s="44"/>
      <c r="E89" s="50" t="s">
        <v>52</v>
      </c>
      <c r="F89" s="44"/>
      <c r="G89" s="44"/>
      <c r="H89" s="44"/>
      <c r="I89" s="44"/>
      <c r="J89" s="45"/>
    </row>
    <row r="90">
      <c r="A90" s="36" t="s">
        <v>62</v>
      </c>
      <c r="B90" s="43"/>
      <c r="C90" s="44"/>
      <c r="D90" s="44"/>
      <c r="E90" s="46" t="s">
        <v>190</v>
      </c>
      <c r="F90" s="44"/>
      <c r="G90" s="44"/>
      <c r="H90" s="44"/>
      <c r="I90" s="44"/>
      <c r="J90" s="45"/>
    </row>
    <row r="91" ht="75">
      <c r="A91" s="36" t="s">
        <v>57</v>
      </c>
      <c r="B91" s="43"/>
      <c r="C91" s="44"/>
      <c r="D91" s="44"/>
      <c r="E91" s="38" t="s">
        <v>191</v>
      </c>
      <c r="F91" s="44"/>
      <c r="G91" s="44"/>
      <c r="H91" s="44"/>
      <c r="I91" s="44"/>
      <c r="J91" s="45"/>
    </row>
    <row r="92">
      <c r="A92" s="30" t="s">
        <v>47</v>
      </c>
      <c r="B92" s="31"/>
      <c r="C92" s="32" t="s">
        <v>192</v>
      </c>
      <c r="D92" s="33"/>
      <c r="E92" s="30" t="s">
        <v>193</v>
      </c>
      <c r="F92" s="33"/>
      <c r="G92" s="33"/>
      <c r="H92" s="33"/>
      <c r="I92" s="34">
        <f>SUMIFS(I93:I100,A93:A100,"P")</f>
        <v>0</v>
      </c>
      <c r="J92" s="35"/>
    </row>
    <row r="93" ht="30">
      <c r="A93" s="36" t="s">
        <v>50</v>
      </c>
      <c r="B93" s="36">
        <v>21</v>
      </c>
      <c r="C93" s="37" t="s">
        <v>194</v>
      </c>
      <c r="D93" s="36" t="s">
        <v>52</v>
      </c>
      <c r="E93" s="38" t="s">
        <v>195</v>
      </c>
      <c r="F93" s="39" t="s">
        <v>120</v>
      </c>
      <c r="G93" s="40">
        <v>113.25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>
      <c r="A94" s="36" t="s">
        <v>55</v>
      </c>
      <c r="B94" s="43"/>
      <c r="C94" s="44"/>
      <c r="D94" s="44"/>
      <c r="E94" s="38" t="s">
        <v>196</v>
      </c>
      <c r="F94" s="44"/>
      <c r="G94" s="44"/>
      <c r="H94" s="44"/>
      <c r="I94" s="44"/>
      <c r="J94" s="45"/>
    </row>
    <row r="95">
      <c r="A95" s="36" t="s">
        <v>62</v>
      </c>
      <c r="B95" s="43"/>
      <c r="C95" s="44"/>
      <c r="D95" s="44"/>
      <c r="E95" s="46" t="s">
        <v>197</v>
      </c>
      <c r="F95" s="44"/>
      <c r="G95" s="44"/>
      <c r="H95" s="44"/>
      <c r="I95" s="44"/>
      <c r="J95" s="45"/>
    </row>
    <row r="96" ht="105">
      <c r="A96" s="36" t="s">
        <v>57</v>
      </c>
      <c r="B96" s="43"/>
      <c r="C96" s="44"/>
      <c r="D96" s="44"/>
      <c r="E96" s="38" t="s">
        <v>198</v>
      </c>
      <c r="F96" s="44"/>
      <c r="G96" s="44"/>
      <c r="H96" s="44"/>
      <c r="I96" s="44"/>
      <c r="J96" s="45"/>
    </row>
    <row r="97">
      <c r="A97" s="36" t="s">
        <v>50</v>
      </c>
      <c r="B97" s="36">
        <v>22</v>
      </c>
      <c r="C97" s="37" t="s">
        <v>199</v>
      </c>
      <c r="D97" s="36" t="s">
        <v>52</v>
      </c>
      <c r="E97" s="38" t="s">
        <v>200</v>
      </c>
      <c r="F97" s="39" t="s">
        <v>137</v>
      </c>
      <c r="G97" s="40">
        <v>175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>
      <c r="A98" s="36" t="s">
        <v>55</v>
      </c>
      <c r="B98" s="43"/>
      <c r="C98" s="44"/>
      <c r="D98" s="44"/>
      <c r="E98" s="50" t="s">
        <v>52</v>
      </c>
      <c r="F98" s="44"/>
      <c r="G98" s="44"/>
      <c r="H98" s="44"/>
      <c r="I98" s="44"/>
      <c r="J98" s="45"/>
    </row>
    <row r="99">
      <c r="A99" s="36" t="s">
        <v>62</v>
      </c>
      <c r="B99" s="43"/>
      <c r="C99" s="44"/>
      <c r="D99" s="44"/>
      <c r="E99" s="46" t="s">
        <v>184</v>
      </c>
      <c r="F99" s="44"/>
      <c r="G99" s="44"/>
      <c r="H99" s="44"/>
      <c r="I99" s="44"/>
      <c r="J99" s="45"/>
    </row>
    <row r="100" ht="75">
      <c r="A100" s="36" t="s">
        <v>57</v>
      </c>
      <c r="B100" s="47"/>
      <c r="C100" s="48"/>
      <c r="D100" s="48"/>
      <c r="E100" s="38" t="s">
        <v>201</v>
      </c>
      <c r="F100" s="48"/>
      <c r="G100" s="48"/>
      <c r="H100" s="48"/>
      <c r="I100" s="48"/>
      <c r="J10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15</v>
      </c>
      <c r="I3" s="24">
        <f>SUMIFS(I8:I85,A8:A85,"SD")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35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36</v>
      </c>
      <c r="B5" s="26" t="s">
        <v>37</v>
      </c>
      <c r="C5" s="7" t="s">
        <v>38</v>
      </c>
      <c r="D5" s="7" t="s">
        <v>39</v>
      </c>
      <c r="E5" s="7" t="s">
        <v>40</v>
      </c>
      <c r="F5" s="7" t="s">
        <v>41</v>
      </c>
      <c r="G5" s="7" t="s">
        <v>42</v>
      </c>
      <c r="H5" s="7" t="s">
        <v>43</v>
      </c>
      <c r="I5" s="7"/>
      <c r="J5" s="27" t="s">
        <v>44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45</v>
      </c>
      <c r="I6" s="7" t="s">
        <v>46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47</v>
      </c>
      <c r="B8" s="31"/>
      <c r="C8" s="32" t="s">
        <v>48</v>
      </c>
      <c r="D8" s="33"/>
      <c r="E8" s="30" t="s">
        <v>49</v>
      </c>
      <c r="F8" s="33"/>
      <c r="G8" s="33"/>
      <c r="H8" s="33"/>
      <c r="I8" s="34">
        <f>SUMIFS(I9:I16,A9:A16,"P")</f>
        <v>0</v>
      </c>
      <c r="J8" s="35"/>
    </row>
    <row r="9">
      <c r="A9" s="36" t="s">
        <v>50</v>
      </c>
      <c r="B9" s="36">
        <v>1</v>
      </c>
      <c r="C9" s="37" t="s">
        <v>101</v>
      </c>
      <c r="D9" s="36" t="s">
        <v>108</v>
      </c>
      <c r="E9" s="38" t="s">
        <v>103</v>
      </c>
      <c r="F9" s="39" t="s">
        <v>104</v>
      </c>
      <c r="G9" s="40">
        <v>435.36000000000001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55</v>
      </c>
      <c r="B10" s="43"/>
      <c r="C10" s="44"/>
      <c r="D10" s="44"/>
      <c r="E10" s="38" t="s">
        <v>202</v>
      </c>
      <c r="F10" s="44"/>
      <c r="G10" s="44"/>
      <c r="H10" s="44"/>
      <c r="I10" s="44"/>
      <c r="J10" s="45"/>
    </row>
    <row r="11" ht="75">
      <c r="A11" s="36" t="s">
        <v>62</v>
      </c>
      <c r="B11" s="43"/>
      <c r="C11" s="44"/>
      <c r="D11" s="44"/>
      <c r="E11" s="46" t="s">
        <v>203</v>
      </c>
      <c r="F11" s="44"/>
      <c r="G11" s="44"/>
      <c r="H11" s="44"/>
      <c r="I11" s="44"/>
      <c r="J11" s="45"/>
    </row>
    <row r="12" ht="30">
      <c r="A12" s="36" t="s">
        <v>57</v>
      </c>
      <c r="B12" s="43"/>
      <c r="C12" s="44"/>
      <c r="D12" s="44"/>
      <c r="E12" s="38" t="s">
        <v>204</v>
      </c>
      <c r="F12" s="44"/>
      <c r="G12" s="44"/>
      <c r="H12" s="44"/>
      <c r="I12" s="44"/>
      <c r="J12" s="45"/>
    </row>
    <row r="13">
      <c r="A13" s="36" t="s">
        <v>50</v>
      </c>
      <c r="B13" s="36">
        <v>2</v>
      </c>
      <c r="C13" s="37" t="s">
        <v>101</v>
      </c>
      <c r="D13" s="36" t="s">
        <v>205</v>
      </c>
      <c r="E13" s="38" t="s">
        <v>103</v>
      </c>
      <c r="F13" s="39" t="s">
        <v>104</v>
      </c>
      <c r="G13" s="40">
        <v>726.65999999999997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55</v>
      </c>
      <c r="B14" s="43"/>
      <c r="C14" s="44"/>
      <c r="D14" s="44"/>
      <c r="E14" s="38" t="s">
        <v>206</v>
      </c>
      <c r="F14" s="44"/>
      <c r="G14" s="44"/>
      <c r="H14" s="44"/>
      <c r="I14" s="44"/>
      <c r="J14" s="45"/>
    </row>
    <row r="15" ht="90">
      <c r="A15" s="36" t="s">
        <v>62</v>
      </c>
      <c r="B15" s="43"/>
      <c r="C15" s="44"/>
      <c r="D15" s="44"/>
      <c r="E15" s="46" t="s">
        <v>207</v>
      </c>
      <c r="F15" s="44"/>
      <c r="G15" s="44"/>
      <c r="H15" s="44"/>
      <c r="I15" s="44"/>
      <c r="J15" s="45"/>
    </row>
    <row r="16" ht="30">
      <c r="A16" s="36" t="s">
        <v>57</v>
      </c>
      <c r="B16" s="43"/>
      <c r="C16" s="44"/>
      <c r="D16" s="44"/>
      <c r="E16" s="38" t="s">
        <v>204</v>
      </c>
      <c r="F16" s="44"/>
      <c r="G16" s="44"/>
      <c r="H16" s="44"/>
      <c r="I16" s="44"/>
      <c r="J16" s="45"/>
    </row>
    <row r="17">
      <c r="A17" s="30" t="s">
        <v>47</v>
      </c>
      <c r="B17" s="31"/>
      <c r="C17" s="32" t="s">
        <v>73</v>
      </c>
      <c r="D17" s="33"/>
      <c r="E17" s="30" t="s">
        <v>111</v>
      </c>
      <c r="F17" s="33"/>
      <c r="G17" s="33"/>
      <c r="H17" s="33"/>
      <c r="I17" s="34">
        <f>SUMIFS(I18:I41,A18:A41,"P")</f>
        <v>0</v>
      </c>
      <c r="J17" s="35"/>
    </row>
    <row r="18" ht="30">
      <c r="A18" s="36" t="s">
        <v>50</v>
      </c>
      <c r="B18" s="36">
        <v>3</v>
      </c>
      <c r="C18" s="37" t="s">
        <v>208</v>
      </c>
      <c r="D18" s="36" t="s">
        <v>52</v>
      </c>
      <c r="E18" s="38" t="s">
        <v>209</v>
      </c>
      <c r="F18" s="39" t="s">
        <v>114</v>
      </c>
      <c r="G18" s="40">
        <v>87.072000000000003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55</v>
      </c>
      <c r="B19" s="43"/>
      <c r="C19" s="44"/>
      <c r="D19" s="44"/>
      <c r="E19" s="38" t="s">
        <v>209</v>
      </c>
      <c r="F19" s="44"/>
      <c r="G19" s="44"/>
      <c r="H19" s="44"/>
      <c r="I19" s="44"/>
      <c r="J19" s="45"/>
    </row>
    <row r="20" ht="75">
      <c r="A20" s="36" t="s">
        <v>62</v>
      </c>
      <c r="B20" s="43"/>
      <c r="C20" s="44"/>
      <c r="D20" s="44"/>
      <c r="E20" s="46" t="s">
        <v>210</v>
      </c>
      <c r="F20" s="44"/>
      <c r="G20" s="44"/>
      <c r="H20" s="44"/>
      <c r="I20" s="44"/>
      <c r="J20" s="45"/>
    </row>
    <row r="21" ht="45">
      <c r="A21" s="36" t="s">
        <v>57</v>
      </c>
      <c r="B21" s="43"/>
      <c r="C21" s="44"/>
      <c r="D21" s="44"/>
      <c r="E21" s="38" t="s">
        <v>211</v>
      </c>
      <c r="F21" s="44"/>
      <c r="G21" s="44"/>
      <c r="H21" s="44"/>
      <c r="I21" s="44"/>
      <c r="J21" s="45"/>
    </row>
    <row r="22">
      <c r="A22" s="36" t="s">
        <v>50</v>
      </c>
      <c r="B22" s="36">
        <v>4</v>
      </c>
      <c r="C22" s="37" t="s">
        <v>127</v>
      </c>
      <c r="D22" s="36" t="s">
        <v>52</v>
      </c>
      <c r="E22" s="38" t="s">
        <v>128</v>
      </c>
      <c r="F22" s="39" t="s">
        <v>114</v>
      </c>
      <c r="G22" s="40">
        <v>217.68000000000001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55</v>
      </c>
      <c r="B23" s="43"/>
      <c r="C23" s="44"/>
      <c r="D23" s="44"/>
      <c r="E23" s="38" t="s">
        <v>128</v>
      </c>
      <c r="F23" s="44"/>
      <c r="G23" s="44"/>
      <c r="H23" s="44"/>
      <c r="I23" s="44"/>
      <c r="J23" s="45"/>
    </row>
    <row r="24" ht="60">
      <c r="A24" s="36" t="s">
        <v>62</v>
      </c>
      <c r="B24" s="43"/>
      <c r="C24" s="44"/>
      <c r="D24" s="44"/>
      <c r="E24" s="46" t="s">
        <v>212</v>
      </c>
      <c r="F24" s="44"/>
      <c r="G24" s="44"/>
      <c r="H24" s="44"/>
      <c r="I24" s="44"/>
      <c r="J24" s="45"/>
    </row>
    <row r="25" ht="409.5">
      <c r="A25" s="36" t="s">
        <v>57</v>
      </c>
      <c r="B25" s="43"/>
      <c r="C25" s="44"/>
      <c r="D25" s="44"/>
      <c r="E25" s="38" t="s">
        <v>213</v>
      </c>
      <c r="F25" s="44"/>
      <c r="G25" s="44"/>
      <c r="H25" s="44"/>
      <c r="I25" s="44"/>
      <c r="J25" s="45"/>
    </row>
    <row r="26">
      <c r="A26" s="36" t="s">
        <v>50</v>
      </c>
      <c r="B26" s="36">
        <v>5</v>
      </c>
      <c r="C26" s="37" t="s">
        <v>214</v>
      </c>
      <c r="D26" s="36" t="s">
        <v>52</v>
      </c>
      <c r="E26" s="38" t="s">
        <v>215</v>
      </c>
      <c r="F26" s="39" t="s">
        <v>120</v>
      </c>
      <c r="G26" s="40">
        <v>4353.6000000000004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55</v>
      </c>
      <c r="B27" s="43"/>
      <c r="C27" s="44"/>
      <c r="D27" s="44"/>
      <c r="E27" s="38" t="s">
        <v>215</v>
      </c>
      <c r="F27" s="44"/>
      <c r="G27" s="44"/>
      <c r="H27" s="44"/>
      <c r="I27" s="44"/>
      <c r="J27" s="45"/>
    </row>
    <row r="28" ht="45">
      <c r="A28" s="36" t="s">
        <v>62</v>
      </c>
      <c r="B28" s="43"/>
      <c r="C28" s="44"/>
      <c r="D28" s="44"/>
      <c r="E28" s="46" t="s">
        <v>216</v>
      </c>
      <c r="F28" s="44"/>
      <c r="G28" s="44"/>
      <c r="H28" s="44"/>
      <c r="I28" s="44"/>
      <c r="J28" s="45"/>
    </row>
    <row r="29" ht="30">
      <c r="A29" s="36" t="s">
        <v>57</v>
      </c>
      <c r="B29" s="43"/>
      <c r="C29" s="44"/>
      <c r="D29" s="44"/>
      <c r="E29" s="38" t="s">
        <v>217</v>
      </c>
      <c r="F29" s="44"/>
      <c r="G29" s="44"/>
      <c r="H29" s="44"/>
      <c r="I29" s="44"/>
      <c r="J29" s="45"/>
    </row>
    <row r="30">
      <c r="A30" s="36" t="s">
        <v>50</v>
      </c>
      <c r="B30" s="36">
        <v>6</v>
      </c>
      <c r="C30" s="37" t="s">
        <v>131</v>
      </c>
      <c r="D30" s="36" t="s">
        <v>52</v>
      </c>
      <c r="E30" s="38" t="s">
        <v>132</v>
      </c>
      <c r="F30" s="39" t="s">
        <v>120</v>
      </c>
      <c r="G30" s="40">
        <v>907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55</v>
      </c>
      <c r="B31" s="43"/>
      <c r="C31" s="44"/>
      <c r="D31" s="44"/>
      <c r="E31" s="38" t="s">
        <v>132</v>
      </c>
      <c r="F31" s="44"/>
      <c r="G31" s="44"/>
      <c r="H31" s="44"/>
      <c r="I31" s="44"/>
      <c r="J31" s="45"/>
    </row>
    <row r="32" ht="45">
      <c r="A32" s="36" t="s">
        <v>62</v>
      </c>
      <c r="B32" s="43"/>
      <c r="C32" s="44"/>
      <c r="D32" s="44"/>
      <c r="E32" s="46" t="s">
        <v>218</v>
      </c>
      <c r="F32" s="44"/>
      <c r="G32" s="44"/>
      <c r="H32" s="44"/>
      <c r="I32" s="44"/>
      <c r="J32" s="45"/>
    </row>
    <row r="33" ht="30">
      <c r="A33" s="36" t="s">
        <v>57</v>
      </c>
      <c r="B33" s="43"/>
      <c r="C33" s="44"/>
      <c r="D33" s="44"/>
      <c r="E33" s="38" t="s">
        <v>217</v>
      </c>
      <c r="F33" s="44"/>
      <c r="G33" s="44"/>
      <c r="H33" s="44"/>
      <c r="I33" s="44"/>
      <c r="J33" s="45"/>
    </row>
    <row r="34">
      <c r="A34" s="36" t="s">
        <v>50</v>
      </c>
      <c r="B34" s="36">
        <v>7</v>
      </c>
      <c r="C34" s="37" t="s">
        <v>135</v>
      </c>
      <c r="D34" s="36" t="s">
        <v>52</v>
      </c>
      <c r="E34" s="38" t="s">
        <v>136</v>
      </c>
      <c r="F34" s="39" t="s">
        <v>137</v>
      </c>
      <c r="G34" s="40">
        <v>1252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55</v>
      </c>
      <c r="B35" s="43"/>
      <c r="C35" s="44"/>
      <c r="D35" s="44"/>
      <c r="E35" s="38" t="s">
        <v>136</v>
      </c>
      <c r="F35" s="44"/>
      <c r="G35" s="44"/>
      <c r="H35" s="44"/>
      <c r="I35" s="44"/>
      <c r="J35" s="45"/>
    </row>
    <row r="36" ht="60">
      <c r="A36" s="36" t="s">
        <v>62</v>
      </c>
      <c r="B36" s="43"/>
      <c r="C36" s="44"/>
      <c r="D36" s="44"/>
      <c r="E36" s="46" t="s">
        <v>219</v>
      </c>
      <c r="F36" s="44"/>
      <c r="G36" s="44"/>
      <c r="H36" s="44"/>
      <c r="I36" s="44"/>
      <c r="J36" s="45"/>
    </row>
    <row r="37" ht="30">
      <c r="A37" s="36" t="s">
        <v>57</v>
      </c>
      <c r="B37" s="43"/>
      <c r="C37" s="44"/>
      <c r="D37" s="44"/>
      <c r="E37" s="38" t="s">
        <v>217</v>
      </c>
      <c r="F37" s="44"/>
      <c r="G37" s="44"/>
      <c r="H37" s="44"/>
      <c r="I37" s="44"/>
      <c r="J37" s="45"/>
    </row>
    <row r="38">
      <c r="A38" s="36" t="s">
        <v>50</v>
      </c>
      <c r="B38" s="36">
        <v>8</v>
      </c>
      <c r="C38" s="37" t="s">
        <v>139</v>
      </c>
      <c r="D38" s="36" t="s">
        <v>52</v>
      </c>
      <c r="E38" s="38" t="s">
        <v>140</v>
      </c>
      <c r="F38" s="39" t="s">
        <v>114</v>
      </c>
      <c r="G38" s="40">
        <v>87.072000000000003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55</v>
      </c>
      <c r="B39" s="43"/>
      <c r="C39" s="44"/>
      <c r="D39" s="44"/>
      <c r="E39" s="50" t="s">
        <v>52</v>
      </c>
      <c r="F39" s="44"/>
      <c r="G39" s="44"/>
      <c r="H39" s="44"/>
      <c r="I39" s="44"/>
      <c r="J39" s="45"/>
    </row>
    <row r="40">
      <c r="A40" s="36" t="s">
        <v>62</v>
      </c>
      <c r="B40" s="43"/>
      <c r="C40" s="44"/>
      <c r="D40" s="44"/>
      <c r="E40" s="46" t="s">
        <v>220</v>
      </c>
      <c r="F40" s="44"/>
      <c r="G40" s="44"/>
      <c r="H40" s="44"/>
      <c r="I40" s="44"/>
      <c r="J40" s="45"/>
    </row>
    <row r="41" ht="270">
      <c r="A41" s="36" t="s">
        <v>57</v>
      </c>
      <c r="B41" s="43"/>
      <c r="C41" s="44"/>
      <c r="D41" s="44"/>
      <c r="E41" s="38" t="s">
        <v>143</v>
      </c>
      <c r="F41" s="44"/>
      <c r="G41" s="44"/>
      <c r="H41" s="44"/>
      <c r="I41" s="44"/>
      <c r="J41" s="45"/>
    </row>
    <row r="42">
      <c r="A42" s="30" t="s">
        <v>47</v>
      </c>
      <c r="B42" s="31"/>
      <c r="C42" s="32" t="s">
        <v>148</v>
      </c>
      <c r="D42" s="33"/>
      <c r="E42" s="30" t="s">
        <v>149</v>
      </c>
      <c r="F42" s="33"/>
      <c r="G42" s="33"/>
      <c r="H42" s="33"/>
      <c r="I42" s="34">
        <f>SUMIFS(I43:I77,A43:A77,"P")</f>
        <v>0</v>
      </c>
      <c r="J42" s="35"/>
    </row>
    <row r="43">
      <c r="A43" s="36" t="s">
        <v>50</v>
      </c>
      <c r="B43" s="36">
        <v>9</v>
      </c>
      <c r="C43" s="37" t="s">
        <v>150</v>
      </c>
      <c r="D43" s="36" t="s">
        <v>73</v>
      </c>
      <c r="E43" s="38" t="s">
        <v>151</v>
      </c>
      <c r="F43" s="39" t="s">
        <v>114</v>
      </c>
      <c r="G43" s="40">
        <v>108.84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 ht="30">
      <c r="A44" s="36" t="s">
        <v>55</v>
      </c>
      <c r="B44" s="43"/>
      <c r="C44" s="44"/>
      <c r="D44" s="44"/>
      <c r="E44" s="38" t="s">
        <v>221</v>
      </c>
      <c r="F44" s="44"/>
      <c r="G44" s="44"/>
      <c r="H44" s="44"/>
      <c r="I44" s="44"/>
      <c r="J44" s="45"/>
    </row>
    <row r="45" ht="60">
      <c r="A45" s="36" t="s">
        <v>62</v>
      </c>
      <c r="B45" s="43"/>
      <c r="C45" s="44"/>
      <c r="D45" s="44"/>
      <c r="E45" s="46" t="s">
        <v>222</v>
      </c>
      <c r="F45" s="44"/>
      <c r="G45" s="44"/>
      <c r="H45" s="44"/>
      <c r="I45" s="44"/>
      <c r="J45" s="45"/>
    </row>
    <row r="46" ht="60">
      <c r="A46" s="36" t="s">
        <v>57</v>
      </c>
      <c r="B46" s="43"/>
      <c r="C46" s="44"/>
      <c r="D46" s="44"/>
      <c r="E46" s="38" t="s">
        <v>223</v>
      </c>
      <c r="F46" s="44"/>
      <c r="G46" s="44"/>
      <c r="H46" s="44"/>
      <c r="I46" s="44"/>
      <c r="J46" s="45"/>
    </row>
    <row r="47">
      <c r="A47" s="36" t="s">
        <v>50</v>
      </c>
      <c r="B47" s="36">
        <v>10</v>
      </c>
      <c r="C47" s="37" t="s">
        <v>155</v>
      </c>
      <c r="D47" s="36" t="s">
        <v>52</v>
      </c>
      <c r="E47" s="38" t="s">
        <v>156</v>
      </c>
      <c r="F47" s="39" t="s">
        <v>120</v>
      </c>
      <c r="G47" s="40">
        <v>435.36000000000001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 ht="30">
      <c r="A48" s="36" t="s">
        <v>55</v>
      </c>
      <c r="B48" s="43"/>
      <c r="C48" s="44"/>
      <c r="D48" s="44"/>
      <c r="E48" s="38" t="s">
        <v>224</v>
      </c>
      <c r="F48" s="44"/>
      <c r="G48" s="44"/>
      <c r="H48" s="44"/>
      <c r="I48" s="44"/>
      <c r="J48" s="45"/>
    </row>
    <row r="49" ht="60">
      <c r="A49" s="36" t="s">
        <v>62</v>
      </c>
      <c r="B49" s="43"/>
      <c r="C49" s="44"/>
      <c r="D49" s="44"/>
      <c r="E49" s="46" t="s">
        <v>225</v>
      </c>
      <c r="F49" s="44"/>
      <c r="G49" s="44"/>
      <c r="H49" s="44"/>
      <c r="I49" s="44"/>
      <c r="J49" s="45"/>
    </row>
    <row r="50" ht="60">
      <c r="A50" s="36" t="s">
        <v>57</v>
      </c>
      <c r="B50" s="43"/>
      <c r="C50" s="44"/>
      <c r="D50" s="44"/>
      <c r="E50" s="38" t="s">
        <v>223</v>
      </c>
      <c r="F50" s="44"/>
      <c r="G50" s="44"/>
      <c r="H50" s="44"/>
      <c r="I50" s="44"/>
      <c r="J50" s="45"/>
    </row>
    <row r="51">
      <c r="A51" s="36" t="s">
        <v>50</v>
      </c>
      <c r="B51" s="36">
        <v>11</v>
      </c>
      <c r="C51" s="37" t="s">
        <v>159</v>
      </c>
      <c r="D51" s="36" t="s">
        <v>52</v>
      </c>
      <c r="E51" s="38" t="s">
        <v>160</v>
      </c>
      <c r="F51" s="39" t="s">
        <v>114</v>
      </c>
      <c r="G51" s="40">
        <v>907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 ht="150">
      <c r="A52" s="36" t="s">
        <v>55</v>
      </c>
      <c r="B52" s="43"/>
      <c r="C52" s="44"/>
      <c r="D52" s="44"/>
      <c r="E52" s="38" t="s">
        <v>161</v>
      </c>
      <c r="F52" s="44"/>
      <c r="G52" s="44"/>
      <c r="H52" s="44"/>
      <c r="I52" s="44"/>
      <c r="J52" s="45"/>
    </row>
    <row r="53" ht="45">
      <c r="A53" s="36" t="s">
        <v>62</v>
      </c>
      <c r="B53" s="43"/>
      <c r="C53" s="44"/>
      <c r="D53" s="44"/>
      <c r="E53" s="46" t="s">
        <v>226</v>
      </c>
      <c r="F53" s="44"/>
      <c r="G53" s="44"/>
      <c r="H53" s="44"/>
      <c r="I53" s="44"/>
      <c r="J53" s="45"/>
    </row>
    <row r="54" ht="135">
      <c r="A54" s="36" t="s">
        <v>57</v>
      </c>
      <c r="B54" s="43"/>
      <c r="C54" s="44"/>
      <c r="D54" s="44"/>
      <c r="E54" s="38" t="s">
        <v>227</v>
      </c>
      <c r="F54" s="44"/>
      <c r="G54" s="44"/>
      <c r="H54" s="44"/>
      <c r="I54" s="44"/>
      <c r="J54" s="45"/>
    </row>
    <row r="55">
      <c r="A55" s="36" t="s">
        <v>50</v>
      </c>
      <c r="B55" s="36">
        <v>12</v>
      </c>
      <c r="C55" s="37" t="s">
        <v>228</v>
      </c>
      <c r="D55" s="36" t="s">
        <v>52</v>
      </c>
      <c r="E55" s="38" t="s">
        <v>229</v>
      </c>
      <c r="F55" s="39" t="s">
        <v>120</v>
      </c>
      <c r="G55" s="40">
        <v>944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55</v>
      </c>
      <c r="B56" s="43"/>
      <c r="C56" s="44"/>
      <c r="D56" s="44"/>
      <c r="E56" s="38" t="s">
        <v>229</v>
      </c>
      <c r="F56" s="44"/>
      <c r="G56" s="44"/>
      <c r="H56" s="44"/>
      <c r="I56" s="44"/>
      <c r="J56" s="45"/>
    </row>
    <row r="57" ht="90">
      <c r="A57" s="36" t="s">
        <v>62</v>
      </c>
      <c r="B57" s="43"/>
      <c r="C57" s="44"/>
      <c r="D57" s="44"/>
      <c r="E57" s="46" t="s">
        <v>230</v>
      </c>
      <c r="F57" s="44"/>
      <c r="G57" s="44"/>
      <c r="H57" s="44"/>
      <c r="I57" s="44"/>
      <c r="J57" s="45"/>
    </row>
    <row r="58" ht="105">
      <c r="A58" s="36" t="s">
        <v>57</v>
      </c>
      <c r="B58" s="43"/>
      <c r="C58" s="44"/>
      <c r="D58" s="44"/>
      <c r="E58" s="38" t="s">
        <v>231</v>
      </c>
      <c r="F58" s="44"/>
      <c r="G58" s="44"/>
      <c r="H58" s="44"/>
      <c r="I58" s="44"/>
      <c r="J58" s="45"/>
    </row>
    <row r="59">
      <c r="A59" s="36" t="s">
        <v>50</v>
      </c>
      <c r="B59" s="36">
        <v>13</v>
      </c>
      <c r="C59" s="37" t="s">
        <v>168</v>
      </c>
      <c r="D59" s="36" t="s">
        <v>52</v>
      </c>
      <c r="E59" s="38" t="s">
        <v>232</v>
      </c>
      <c r="F59" s="39" t="s">
        <v>120</v>
      </c>
      <c r="G59" s="40">
        <v>4535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 ht="30">
      <c r="A60" s="36" t="s">
        <v>55</v>
      </c>
      <c r="B60" s="43"/>
      <c r="C60" s="44"/>
      <c r="D60" s="44"/>
      <c r="E60" s="38" t="s">
        <v>233</v>
      </c>
      <c r="F60" s="44"/>
      <c r="G60" s="44"/>
      <c r="H60" s="44"/>
      <c r="I60" s="44"/>
      <c r="J60" s="45"/>
    </row>
    <row r="61" ht="45">
      <c r="A61" s="36" t="s">
        <v>62</v>
      </c>
      <c r="B61" s="43"/>
      <c r="C61" s="44"/>
      <c r="D61" s="44"/>
      <c r="E61" s="46" t="s">
        <v>234</v>
      </c>
      <c r="F61" s="44"/>
      <c r="G61" s="44"/>
      <c r="H61" s="44"/>
      <c r="I61" s="44"/>
      <c r="J61" s="45"/>
    </row>
    <row r="62" ht="105">
      <c r="A62" s="36" t="s">
        <v>57</v>
      </c>
      <c r="B62" s="43"/>
      <c r="C62" s="44"/>
      <c r="D62" s="44"/>
      <c r="E62" s="38" t="s">
        <v>235</v>
      </c>
      <c r="F62" s="44"/>
      <c r="G62" s="44"/>
      <c r="H62" s="44"/>
      <c r="I62" s="44"/>
      <c r="J62" s="45"/>
    </row>
    <row r="63">
      <c r="A63" s="36" t="s">
        <v>50</v>
      </c>
      <c r="B63" s="36">
        <v>14</v>
      </c>
      <c r="C63" s="37" t="s">
        <v>172</v>
      </c>
      <c r="D63" s="36" t="s">
        <v>52</v>
      </c>
      <c r="E63" s="38" t="s">
        <v>173</v>
      </c>
      <c r="F63" s="39" t="s">
        <v>120</v>
      </c>
      <c r="G63" s="40">
        <v>4444.3000000000002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55</v>
      </c>
      <c r="B64" s="43"/>
      <c r="C64" s="44"/>
      <c r="D64" s="44"/>
      <c r="E64" s="38" t="s">
        <v>173</v>
      </c>
      <c r="F64" s="44"/>
      <c r="G64" s="44"/>
      <c r="H64" s="44"/>
      <c r="I64" s="44"/>
      <c r="J64" s="45"/>
    </row>
    <row r="65" ht="45">
      <c r="A65" s="36" t="s">
        <v>62</v>
      </c>
      <c r="B65" s="43"/>
      <c r="C65" s="44"/>
      <c r="D65" s="44"/>
      <c r="E65" s="46" t="s">
        <v>236</v>
      </c>
      <c r="F65" s="44"/>
      <c r="G65" s="44"/>
      <c r="H65" s="44"/>
      <c r="I65" s="44"/>
      <c r="J65" s="45"/>
    </row>
    <row r="66" ht="75">
      <c r="A66" s="36" t="s">
        <v>57</v>
      </c>
      <c r="B66" s="43"/>
      <c r="C66" s="44"/>
      <c r="D66" s="44"/>
      <c r="E66" s="38" t="s">
        <v>237</v>
      </c>
      <c r="F66" s="44"/>
      <c r="G66" s="44"/>
      <c r="H66" s="44"/>
      <c r="I66" s="44"/>
      <c r="J66" s="45"/>
    </row>
    <row r="67">
      <c r="A67" s="36" t="s">
        <v>50</v>
      </c>
      <c r="B67" s="36">
        <v>15</v>
      </c>
      <c r="C67" s="37" t="s">
        <v>175</v>
      </c>
      <c r="D67" s="36" t="s">
        <v>52</v>
      </c>
      <c r="E67" s="38" t="s">
        <v>238</v>
      </c>
      <c r="F67" s="39" t="s">
        <v>120</v>
      </c>
      <c r="G67" s="40">
        <v>4353.6000000000004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55</v>
      </c>
      <c r="B68" s="43"/>
      <c r="C68" s="44"/>
      <c r="D68" s="44"/>
      <c r="E68" s="38" t="s">
        <v>238</v>
      </c>
      <c r="F68" s="44"/>
      <c r="G68" s="44"/>
      <c r="H68" s="44"/>
      <c r="I68" s="44"/>
      <c r="J68" s="45"/>
    </row>
    <row r="69" ht="45">
      <c r="A69" s="36" t="s">
        <v>62</v>
      </c>
      <c r="B69" s="43"/>
      <c r="C69" s="44"/>
      <c r="D69" s="44"/>
      <c r="E69" s="46" t="s">
        <v>239</v>
      </c>
      <c r="F69" s="44"/>
      <c r="G69" s="44"/>
      <c r="H69" s="44"/>
      <c r="I69" s="44"/>
      <c r="J69" s="45"/>
    </row>
    <row r="70" ht="180">
      <c r="A70" s="36" t="s">
        <v>57</v>
      </c>
      <c r="B70" s="43"/>
      <c r="C70" s="44"/>
      <c r="D70" s="44"/>
      <c r="E70" s="38" t="s">
        <v>240</v>
      </c>
      <c r="F70" s="44"/>
      <c r="G70" s="44"/>
      <c r="H70" s="44"/>
      <c r="I70" s="44"/>
      <c r="J70" s="45"/>
    </row>
    <row r="71">
      <c r="A71" s="36" t="s">
        <v>50</v>
      </c>
      <c r="B71" s="36">
        <v>16</v>
      </c>
      <c r="C71" s="37" t="s">
        <v>179</v>
      </c>
      <c r="D71" s="36" t="s">
        <v>52</v>
      </c>
      <c r="E71" s="38" t="s">
        <v>180</v>
      </c>
      <c r="F71" s="39" t="s">
        <v>120</v>
      </c>
      <c r="G71" s="40">
        <v>4444.3000000000002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55</v>
      </c>
      <c r="B72" s="43"/>
      <c r="C72" s="44"/>
      <c r="D72" s="44"/>
      <c r="E72" s="38" t="s">
        <v>180</v>
      </c>
      <c r="F72" s="44"/>
      <c r="G72" s="44"/>
      <c r="H72" s="44"/>
      <c r="I72" s="44"/>
      <c r="J72" s="45"/>
    </row>
    <row r="73" ht="45">
      <c r="A73" s="36" t="s">
        <v>62</v>
      </c>
      <c r="B73" s="43"/>
      <c r="C73" s="44"/>
      <c r="D73" s="44"/>
      <c r="E73" s="46" t="s">
        <v>241</v>
      </c>
      <c r="F73" s="44"/>
      <c r="G73" s="44"/>
      <c r="H73" s="44"/>
      <c r="I73" s="44"/>
      <c r="J73" s="45"/>
    </row>
    <row r="74" ht="180">
      <c r="A74" s="36" t="s">
        <v>57</v>
      </c>
      <c r="B74" s="43"/>
      <c r="C74" s="44"/>
      <c r="D74" s="44"/>
      <c r="E74" s="38" t="s">
        <v>242</v>
      </c>
      <c r="F74" s="44"/>
      <c r="G74" s="44"/>
      <c r="H74" s="44"/>
      <c r="I74" s="44"/>
      <c r="J74" s="45"/>
    </row>
    <row r="75">
      <c r="A75" s="36" t="s">
        <v>50</v>
      </c>
      <c r="B75" s="36">
        <v>17</v>
      </c>
      <c r="C75" s="37" t="s">
        <v>182</v>
      </c>
      <c r="D75" s="36" t="s">
        <v>52</v>
      </c>
      <c r="E75" s="38" t="s">
        <v>183</v>
      </c>
      <c r="F75" s="39" t="s">
        <v>137</v>
      </c>
      <c r="G75" s="40">
        <v>10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55</v>
      </c>
      <c r="B76" s="43"/>
      <c r="C76" s="44"/>
      <c r="D76" s="44"/>
      <c r="E76" s="38" t="s">
        <v>183</v>
      </c>
      <c r="F76" s="44"/>
      <c r="G76" s="44"/>
      <c r="H76" s="44"/>
      <c r="I76" s="44"/>
      <c r="J76" s="45"/>
    </row>
    <row r="77" ht="45">
      <c r="A77" s="36" t="s">
        <v>57</v>
      </c>
      <c r="B77" s="43"/>
      <c r="C77" s="44"/>
      <c r="D77" s="44"/>
      <c r="E77" s="38" t="s">
        <v>243</v>
      </c>
      <c r="F77" s="44"/>
      <c r="G77" s="44"/>
      <c r="H77" s="44"/>
      <c r="I77" s="44"/>
      <c r="J77" s="45"/>
    </row>
    <row r="78">
      <c r="A78" s="30" t="s">
        <v>47</v>
      </c>
      <c r="B78" s="31"/>
      <c r="C78" s="32" t="s">
        <v>244</v>
      </c>
      <c r="D78" s="33"/>
      <c r="E78" s="30" t="s">
        <v>245</v>
      </c>
      <c r="F78" s="33"/>
      <c r="G78" s="33"/>
      <c r="H78" s="33"/>
      <c r="I78" s="34">
        <f>SUMIFS(I79:I85,A79:A85,"P")</f>
        <v>0</v>
      </c>
      <c r="J78" s="35"/>
    </row>
    <row r="79" ht="30">
      <c r="A79" s="36" t="s">
        <v>50</v>
      </c>
      <c r="B79" s="36">
        <v>18</v>
      </c>
      <c r="C79" s="37" t="s">
        <v>194</v>
      </c>
      <c r="D79" s="36" t="s">
        <v>52</v>
      </c>
      <c r="E79" s="38" t="s">
        <v>195</v>
      </c>
      <c r="F79" s="39" t="s">
        <v>120</v>
      </c>
      <c r="G79" s="40">
        <v>226.75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 ht="30">
      <c r="A80" s="36" t="s">
        <v>55</v>
      </c>
      <c r="B80" s="43"/>
      <c r="C80" s="44"/>
      <c r="D80" s="44"/>
      <c r="E80" s="38" t="s">
        <v>195</v>
      </c>
      <c r="F80" s="44"/>
      <c r="G80" s="44"/>
      <c r="H80" s="44"/>
      <c r="I80" s="44"/>
      <c r="J80" s="45"/>
    </row>
    <row r="81" ht="45">
      <c r="A81" s="36" t="s">
        <v>62</v>
      </c>
      <c r="B81" s="43"/>
      <c r="C81" s="44"/>
      <c r="D81" s="44"/>
      <c r="E81" s="46" t="s">
        <v>246</v>
      </c>
      <c r="F81" s="44"/>
      <c r="G81" s="44"/>
      <c r="H81" s="44"/>
      <c r="I81" s="44"/>
      <c r="J81" s="45"/>
    </row>
    <row r="82" ht="60">
      <c r="A82" s="36" t="s">
        <v>57</v>
      </c>
      <c r="B82" s="43"/>
      <c r="C82" s="44"/>
      <c r="D82" s="44"/>
      <c r="E82" s="38" t="s">
        <v>247</v>
      </c>
      <c r="F82" s="44"/>
      <c r="G82" s="44"/>
      <c r="H82" s="44"/>
      <c r="I82" s="44"/>
      <c r="J82" s="45"/>
    </row>
    <row r="83">
      <c r="A83" s="36" t="s">
        <v>50</v>
      </c>
      <c r="B83" s="36">
        <v>19</v>
      </c>
      <c r="C83" s="37" t="s">
        <v>199</v>
      </c>
      <c r="D83" s="36" t="s">
        <v>52</v>
      </c>
      <c r="E83" s="38" t="s">
        <v>200</v>
      </c>
      <c r="F83" s="39" t="s">
        <v>137</v>
      </c>
      <c r="G83" s="40">
        <v>10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55</v>
      </c>
      <c r="B84" s="43"/>
      <c r="C84" s="44"/>
      <c r="D84" s="44"/>
      <c r="E84" s="38" t="s">
        <v>200</v>
      </c>
      <c r="F84" s="44"/>
      <c r="G84" s="44"/>
      <c r="H84" s="44"/>
      <c r="I84" s="44"/>
      <c r="J84" s="45"/>
    </row>
    <row r="85" ht="30">
      <c r="A85" s="36" t="s">
        <v>57</v>
      </c>
      <c r="B85" s="47"/>
      <c r="C85" s="48"/>
      <c r="D85" s="48"/>
      <c r="E85" s="38" t="s">
        <v>248</v>
      </c>
      <c r="F85" s="48"/>
      <c r="G85" s="48"/>
      <c r="H85" s="48"/>
      <c r="I85" s="48"/>
      <c r="J8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17</v>
      </c>
      <c r="I3" s="24">
        <f>SUMIFS(I8:I85,A8:A85,"SD")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35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36</v>
      </c>
      <c r="B5" s="26" t="s">
        <v>37</v>
      </c>
      <c r="C5" s="7" t="s">
        <v>38</v>
      </c>
      <c r="D5" s="7" t="s">
        <v>39</v>
      </c>
      <c r="E5" s="7" t="s">
        <v>40</v>
      </c>
      <c r="F5" s="7" t="s">
        <v>41</v>
      </c>
      <c r="G5" s="7" t="s">
        <v>42</v>
      </c>
      <c r="H5" s="7" t="s">
        <v>43</v>
      </c>
      <c r="I5" s="7"/>
      <c r="J5" s="27" t="s">
        <v>44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45</v>
      </c>
      <c r="I6" s="7" t="s">
        <v>46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47</v>
      </c>
      <c r="B8" s="31"/>
      <c r="C8" s="32" t="s">
        <v>48</v>
      </c>
      <c r="D8" s="33"/>
      <c r="E8" s="30" t="s">
        <v>49</v>
      </c>
      <c r="F8" s="33"/>
      <c r="G8" s="33"/>
      <c r="H8" s="33"/>
      <c r="I8" s="34">
        <f>SUMIFS(I9:I16,A9:A16,"P")</f>
        <v>0</v>
      </c>
      <c r="J8" s="35"/>
    </row>
    <row r="9">
      <c r="A9" s="36" t="s">
        <v>50</v>
      </c>
      <c r="B9" s="36">
        <v>1</v>
      </c>
      <c r="C9" s="37" t="s">
        <v>101</v>
      </c>
      <c r="D9" s="36" t="s">
        <v>108</v>
      </c>
      <c r="E9" s="38" t="s">
        <v>103</v>
      </c>
      <c r="F9" s="39" t="s">
        <v>104</v>
      </c>
      <c r="G9" s="40">
        <v>506.39999999999998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55</v>
      </c>
      <c r="B10" s="43"/>
      <c r="C10" s="44"/>
      <c r="D10" s="44"/>
      <c r="E10" s="38" t="s">
        <v>202</v>
      </c>
      <c r="F10" s="44"/>
      <c r="G10" s="44"/>
      <c r="H10" s="44"/>
      <c r="I10" s="44"/>
      <c r="J10" s="45"/>
    </row>
    <row r="11" ht="75">
      <c r="A11" s="36" t="s">
        <v>62</v>
      </c>
      <c r="B11" s="43"/>
      <c r="C11" s="44"/>
      <c r="D11" s="44"/>
      <c r="E11" s="46" t="s">
        <v>249</v>
      </c>
      <c r="F11" s="44"/>
      <c r="G11" s="44"/>
      <c r="H11" s="44"/>
      <c r="I11" s="44"/>
      <c r="J11" s="45"/>
    </row>
    <row r="12" ht="30">
      <c r="A12" s="36" t="s">
        <v>57</v>
      </c>
      <c r="B12" s="43"/>
      <c r="C12" s="44"/>
      <c r="D12" s="44"/>
      <c r="E12" s="38" t="s">
        <v>204</v>
      </c>
      <c r="F12" s="44"/>
      <c r="G12" s="44"/>
      <c r="H12" s="44"/>
      <c r="I12" s="44"/>
      <c r="J12" s="45"/>
    </row>
    <row r="13">
      <c r="A13" s="36" t="s">
        <v>50</v>
      </c>
      <c r="B13" s="36">
        <v>2</v>
      </c>
      <c r="C13" s="37" t="s">
        <v>101</v>
      </c>
      <c r="D13" s="36" t="s">
        <v>205</v>
      </c>
      <c r="E13" s="38" t="s">
        <v>103</v>
      </c>
      <c r="F13" s="39" t="s">
        <v>104</v>
      </c>
      <c r="G13" s="40">
        <v>837.89999999999998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55</v>
      </c>
      <c r="B14" s="43"/>
      <c r="C14" s="44"/>
      <c r="D14" s="44"/>
      <c r="E14" s="38" t="s">
        <v>206</v>
      </c>
      <c r="F14" s="44"/>
      <c r="G14" s="44"/>
      <c r="H14" s="44"/>
      <c r="I14" s="44"/>
      <c r="J14" s="45"/>
    </row>
    <row r="15" ht="90">
      <c r="A15" s="36" t="s">
        <v>62</v>
      </c>
      <c r="B15" s="43"/>
      <c r="C15" s="44"/>
      <c r="D15" s="44"/>
      <c r="E15" s="46" t="s">
        <v>250</v>
      </c>
      <c r="F15" s="44"/>
      <c r="G15" s="44"/>
      <c r="H15" s="44"/>
      <c r="I15" s="44"/>
      <c r="J15" s="45"/>
    </row>
    <row r="16" ht="30">
      <c r="A16" s="36" t="s">
        <v>57</v>
      </c>
      <c r="B16" s="43"/>
      <c r="C16" s="44"/>
      <c r="D16" s="44"/>
      <c r="E16" s="38" t="s">
        <v>204</v>
      </c>
      <c r="F16" s="44"/>
      <c r="G16" s="44"/>
      <c r="H16" s="44"/>
      <c r="I16" s="44"/>
      <c r="J16" s="45"/>
    </row>
    <row r="17">
      <c r="A17" s="30" t="s">
        <v>47</v>
      </c>
      <c r="B17" s="31"/>
      <c r="C17" s="32" t="s">
        <v>73</v>
      </c>
      <c r="D17" s="33"/>
      <c r="E17" s="30" t="s">
        <v>111</v>
      </c>
      <c r="F17" s="33"/>
      <c r="G17" s="33"/>
      <c r="H17" s="33"/>
      <c r="I17" s="34">
        <f>SUMIFS(I18:I41,A18:A41,"P")</f>
        <v>0</v>
      </c>
      <c r="J17" s="35"/>
    </row>
    <row r="18" ht="30">
      <c r="A18" s="36" t="s">
        <v>50</v>
      </c>
      <c r="B18" s="36">
        <v>3</v>
      </c>
      <c r="C18" s="37" t="s">
        <v>208</v>
      </c>
      <c r="D18" s="36" t="s">
        <v>52</v>
      </c>
      <c r="E18" s="38" t="s">
        <v>209</v>
      </c>
      <c r="F18" s="39" t="s">
        <v>114</v>
      </c>
      <c r="G18" s="40">
        <v>101.28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55</v>
      </c>
      <c r="B19" s="43"/>
      <c r="C19" s="44"/>
      <c r="D19" s="44"/>
      <c r="E19" s="38" t="s">
        <v>209</v>
      </c>
      <c r="F19" s="44"/>
      <c r="G19" s="44"/>
      <c r="H19" s="44"/>
      <c r="I19" s="44"/>
      <c r="J19" s="45"/>
    </row>
    <row r="20" ht="75">
      <c r="A20" s="36" t="s">
        <v>62</v>
      </c>
      <c r="B20" s="43"/>
      <c r="C20" s="44"/>
      <c r="D20" s="44"/>
      <c r="E20" s="46" t="s">
        <v>251</v>
      </c>
      <c r="F20" s="44"/>
      <c r="G20" s="44"/>
      <c r="H20" s="44"/>
      <c r="I20" s="44"/>
      <c r="J20" s="45"/>
    </row>
    <row r="21" ht="45">
      <c r="A21" s="36" t="s">
        <v>57</v>
      </c>
      <c r="B21" s="43"/>
      <c r="C21" s="44"/>
      <c r="D21" s="44"/>
      <c r="E21" s="38" t="s">
        <v>211</v>
      </c>
      <c r="F21" s="44"/>
      <c r="G21" s="44"/>
      <c r="H21" s="44"/>
      <c r="I21" s="44"/>
      <c r="J21" s="45"/>
    </row>
    <row r="22">
      <c r="A22" s="36" t="s">
        <v>50</v>
      </c>
      <c r="B22" s="36">
        <v>4</v>
      </c>
      <c r="C22" s="37" t="s">
        <v>127</v>
      </c>
      <c r="D22" s="36" t="s">
        <v>52</v>
      </c>
      <c r="E22" s="38" t="s">
        <v>128</v>
      </c>
      <c r="F22" s="39" t="s">
        <v>114</v>
      </c>
      <c r="G22" s="40">
        <v>253.19999999999999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55</v>
      </c>
      <c r="B23" s="43"/>
      <c r="C23" s="44"/>
      <c r="D23" s="44"/>
      <c r="E23" s="38" t="s">
        <v>128</v>
      </c>
      <c r="F23" s="44"/>
      <c r="G23" s="44"/>
      <c r="H23" s="44"/>
      <c r="I23" s="44"/>
      <c r="J23" s="45"/>
    </row>
    <row r="24" ht="60">
      <c r="A24" s="36" t="s">
        <v>62</v>
      </c>
      <c r="B24" s="43"/>
      <c r="C24" s="44"/>
      <c r="D24" s="44"/>
      <c r="E24" s="46" t="s">
        <v>252</v>
      </c>
      <c r="F24" s="44"/>
      <c r="G24" s="44"/>
      <c r="H24" s="44"/>
      <c r="I24" s="44"/>
      <c r="J24" s="45"/>
    </row>
    <row r="25" ht="409.5">
      <c r="A25" s="36" t="s">
        <v>57</v>
      </c>
      <c r="B25" s="43"/>
      <c r="C25" s="44"/>
      <c r="D25" s="44"/>
      <c r="E25" s="38" t="s">
        <v>213</v>
      </c>
      <c r="F25" s="44"/>
      <c r="G25" s="44"/>
      <c r="H25" s="44"/>
      <c r="I25" s="44"/>
      <c r="J25" s="45"/>
    </row>
    <row r="26">
      <c r="A26" s="36" t="s">
        <v>50</v>
      </c>
      <c r="B26" s="36">
        <v>5</v>
      </c>
      <c r="C26" s="37" t="s">
        <v>214</v>
      </c>
      <c r="D26" s="36" t="s">
        <v>52</v>
      </c>
      <c r="E26" s="38" t="s">
        <v>215</v>
      </c>
      <c r="F26" s="39" t="s">
        <v>120</v>
      </c>
      <c r="G26" s="40">
        <v>5064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55</v>
      </c>
      <c r="B27" s="43"/>
      <c r="C27" s="44"/>
      <c r="D27" s="44"/>
      <c r="E27" s="38" t="s">
        <v>215</v>
      </c>
      <c r="F27" s="44"/>
      <c r="G27" s="44"/>
      <c r="H27" s="44"/>
      <c r="I27" s="44"/>
      <c r="J27" s="45"/>
    </row>
    <row r="28" ht="45">
      <c r="A28" s="36" t="s">
        <v>62</v>
      </c>
      <c r="B28" s="43"/>
      <c r="C28" s="44"/>
      <c r="D28" s="44"/>
      <c r="E28" s="46" t="s">
        <v>253</v>
      </c>
      <c r="F28" s="44"/>
      <c r="G28" s="44"/>
      <c r="H28" s="44"/>
      <c r="I28" s="44"/>
      <c r="J28" s="45"/>
    </row>
    <row r="29" ht="30">
      <c r="A29" s="36" t="s">
        <v>57</v>
      </c>
      <c r="B29" s="43"/>
      <c r="C29" s="44"/>
      <c r="D29" s="44"/>
      <c r="E29" s="38" t="s">
        <v>217</v>
      </c>
      <c r="F29" s="44"/>
      <c r="G29" s="44"/>
      <c r="H29" s="44"/>
      <c r="I29" s="44"/>
      <c r="J29" s="45"/>
    </row>
    <row r="30">
      <c r="A30" s="36" t="s">
        <v>50</v>
      </c>
      <c r="B30" s="36">
        <v>6</v>
      </c>
      <c r="C30" s="37" t="s">
        <v>131</v>
      </c>
      <c r="D30" s="36" t="s">
        <v>52</v>
      </c>
      <c r="E30" s="38" t="s">
        <v>132</v>
      </c>
      <c r="F30" s="39" t="s">
        <v>120</v>
      </c>
      <c r="G30" s="40">
        <v>1055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55</v>
      </c>
      <c r="B31" s="43"/>
      <c r="C31" s="44"/>
      <c r="D31" s="44"/>
      <c r="E31" s="38" t="s">
        <v>132</v>
      </c>
      <c r="F31" s="44"/>
      <c r="G31" s="44"/>
      <c r="H31" s="44"/>
      <c r="I31" s="44"/>
      <c r="J31" s="45"/>
    </row>
    <row r="32" ht="45">
      <c r="A32" s="36" t="s">
        <v>62</v>
      </c>
      <c r="B32" s="43"/>
      <c r="C32" s="44"/>
      <c r="D32" s="44"/>
      <c r="E32" s="46" t="s">
        <v>254</v>
      </c>
      <c r="F32" s="44"/>
      <c r="G32" s="44"/>
      <c r="H32" s="44"/>
      <c r="I32" s="44"/>
      <c r="J32" s="45"/>
    </row>
    <row r="33" ht="30">
      <c r="A33" s="36" t="s">
        <v>57</v>
      </c>
      <c r="B33" s="43"/>
      <c r="C33" s="44"/>
      <c r="D33" s="44"/>
      <c r="E33" s="38" t="s">
        <v>217</v>
      </c>
      <c r="F33" s="44"/>
      <c r="G33" s="44"/>
      <c r="H33" s="44"/>
      <c r="I33" s="44"/>
      <c r="J33" s="45"/>
    </row>
    <row r="34">
      <c r="A34" s="36" t="s">
        <v>50</v>
      </c>
      <c r="B34" s="36">
        <v>7</v>
      </c>
      <c r="C34" s="37" t="s">
        <v>135</v>
      </c>
      <c r="D34" s="36" t="s">
        <v>52</v>
      </c>
      <c r="E34" s="38" t="s">
        <v>136</v>
      </c>
      <c r="F34" s="39" t="s">
        <v>137</v>
      </c>
      <c r="G34" s="40">
        <v>1440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55</v>
      </c>
      <c r="B35" s="43"/>
      <c r="C35" s="44"/>
      <c r="D35" s="44"/>
      <c r="E35" s="38" t="s">
        <v>136</v>
      </c>
      <c r="F35" s="44"/>
      <c r="G35" s="44"/>
      <c r="H35" s="44"/>
      <c r="I35" s="44"/>
      <c r="J35" s="45"/>
    </row>
    <row r="36" ht="60">
      <c r="A36" s="36" t="s">
        <v>62</v>
      </c>
      <c r="B36" s="43"/>
      <c r="C36" s="44"/>
      <c r="D36" s="44"/>
      <c r="E36" s="46" t="s">
        <v>255</v>
      </c>
      <c r="F36" s="44"/>
      <c r="G36" s="44"/>
      <c r="H36" s="44"/>
      <c r="I36" s="44"/>
      <c r="J36" s="45"/>
    </row>
    <row r="37" ht="30">
      <c r="A37" s="36" t="s">
        <v>57</v>
      </c>
      <c r="B37" s="43"/>
      <c r="C37" s="44"/>
      <c r="D37" s="44"/>
      <c r="E37" s="38" t="s">
        <v>217</v>
      </c>
      <c r="F37" s="44"/>
      <c r="G37" s="44"/>
      <c r="H37" s="44"/>
      <c r="I37" s="44"/>
      <c r="J37" s="45"/>
    </row>
    <row r="38">
      <c r="A38" s="36" t="s">
        <v>50</v>
      </c>
      <c r="B38" s="36">
        <v>8</v>
      </c>
      <c r="C38" s="37" t="s">
        <v>139</v>
      </c>
      <c r="D38" s="36" t="s">
        <v>52</v>
      </c>
      <c r="E38" s="38" t="s">
        <v>140</v>
      </c>
      <c r="F38" s="39" t="s">
        <v>114</v>
      </c>
      <c r="G38" s="40">
        <v>101.28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55</v>
      </c>
      <c r="B39" s="43"/>
      <c r="C39" s="44"/>
      <c r="D39" s="44"/>
      <c r="E39" s="50" t="s">
        <v>52</v>
      </c>
      <c r="F39" s="44"/>
      <c r="G39" s="44"/>
      <c r="H39" s="44"/>
      <c r="I39" s="44"/>
      <c r="J39" s="45"/>
    </row>
    <row r="40">
      <c r="A40" s="36" t="s">
        <v>62</v>
      </c>
      <c r="B40" s="43"/>
      <c r="C40" s="44"/>
      <c r="D40" s="44"/>
      <c r="E40" s="46" t="s">
        <v>256</v>
      </c>
      <c r="F40" s="44"/>
      <c r="G40" s="44"/>
      <c r="H40" s="44"/>
      <c r="I40" s="44"/>
      <c r="J40" s="45"/>
    </row>
    <row r="41" ht="270">
      <c r="A41" s="36" t="s">
        <v>57</v>
      </c>
      <c r="B41" s="43"/>
      <c r="C41" s="44"/>
      <c r="D41" s="44"/>
      <c r="E41" s="38" t="s">
        <v>143</v>
      </c>
      <c r="F41" s="44"/>
      <c r="G41" s="44"/>
      <c r="H41" s="44"/>
      <c r="I41" s="44"/>
      <c r="J41" s="45"/>
    </row>
    <row r="42">
      <c r="A42" s="30" t="s">
        <v>47</v>
      </c>
      <c r="B42" s="31"/>
      <c r="C42" s="32" t="s">
        <v>148</v>
      </c>
      <c r="D42" s="33"/>
      <c r="E42" s="30" t="s">
        <v>149</v>
      </c>
      <c r="F42" s="33"/>
      <c r="G42" s="33"/>
      <c r="H42" s="33"/>
      <c r="I42" s="34">
        <f>SUMIFS(I43:I77,A43:A77,"P")</f>
        <v>0</v>
      </c>
      <c r="J42" s="35"/>
    </row>
    <row r="43">
      <c r="A43" s="36" t="s">
        <v>50</v>
      </c>
      <c r="B43" s="36">
        <v>9</v>
      </c>
      <c r="C43" s="37" t="s">
        <v>150</v>
      </c>
      <c r="D43" s="36" t="s">
        <v>73</v>
      </c>
      <c r="E43" s="38" t="s">
        <v>151</v>
      </c>
      <c r="F43" s="39" t="s">
        <v>114</v>
      </c>
      <c r="G43" s="40">
        <v>126.59999999999999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 ht="30">
      <c r="A44" s="36" t="s">
        <v>55</v>
      </c>
      <c r="B44" s="43"/>
      <c r="C44" s="44"/>
      <c r="D44" s="44"/>
      <c r="E44" s="38" t="s">
        <v>221</v>
      </c>
      <c r="F44" s="44"/>
      <c r="G44" s="44"/>
      <c r="H44" s="44"/>
      <c r="I44" s="44"/>
      <c r="J44" s="45"/>
    </row>
    <row r="45" ht="60">
      <c r="A45" s="36" t="s">
        <v>62</v>
      </c>
      <c r="B45" s="43"/>
      <c r="C45" s="44"/>
      <c r="D45" s="44"/>
      <c r="E45" s="46" t="s">
        <v>257</v>
      </c>
      <c r="F45" s="44"/>
      <c r="G45" s="44"/>
      <c r="H45" s="44"/>
      <c r="I45" s="44"/>
      <c r="J45" s="45"/>
    </row>
    <row r="46" ht="60">
      <c r="A46" s="36" t="s">
        <v>57</v>
      </c>
      <c r="B46" s="43"/>
      <c r="C46" s="44"/>
      <c r="D46" s="44"/>
      <c r="E46" s="38" t="s">
        <v>223</v>
      </c>
      <c r="F46" s="44"/>
      <c r="G46" s="44"/>
      <c r="H46" s="44"/>
      <c r="I46" s="44"/>
      <c r="J46" s="45"/>
    </row>
    <row r="47">
      <c r="A47" s="36" t="s">
        <v>50</v>
      </c>
      <c r="B47" s="36">
        <v>10</v>
      </c>
      <c r="C47" s="37" t="s">
        <v>155</v>
      </c>
      <c r="D47" s="36" t="s">
        <v>52</v>
      </c>
      <c r="E47" s="38" t="s">
        <v>156</v>
      </c>
      <c r="F47" s="39" t="s">
        <v>120</v>
      </c>
      <c r="G47" s="40">
        <v>506.39999999999998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 ht="30">
      <c r="A48" s="36" t="s">
        <v>55</v>
      </c>
      <c r="B48" s="43"/>
      <c r="C48" s="44"/>
      <c r="D48" s="44"/>
      <c r="E48" s="38" t="s">
        <v>224</v>
      </c>
      <c r="F48" s="44"/>
      <c r="G48" s="44"/>
      <c r="H48" s="44"/>
      <c r="I48" s="44"/>
      <c r="J48" s="45"/>
    </row>
    <row r="49" ht="60">
      <c r="A49" s="36" t="s">
        <v>62</v>
      </c>
      <c r="B49" s="43"/>
      <c r="C49" s="44"/>
      <c r="D49" s="44"/>
      <c r="E49" s="46" t="s">
        <v>258</v>
      </c>
      <c r="F49" s="44"/>
      <c r="G49" s="44"/>
      <c r="H49" s="44"/>
      <c r="I49" s="44"/>
      <c r="J49" s="45"/>
    </row>
    <row r="50" ht="60">
      <c r="A50" s="36" t="s">
        <v>57</v>
      </c>
      <c r="B50" s="43"/>
      <c r="C50" s="44"/>
      <c r="D50" s="44"/>
      <c r="E50" s="38" t="s">
        <v>223</v>
      </c>
      <c r="F50" s="44"/>
      <c r="G50" s="44"/>
      <c r="H50" s="44"/>
      <c r="I50" s="44"/>
      <c r="J50" s="45"/>
    </row>
    <row r="51">
      <c r="A51" s="36" t="s">
        <v>50</v>
      </c>
      <c r="B51" s="36">
        <v>11</v>
      </c>
      <c r="C51" s="37" t="s">
        <v>159</v>
      </c>
      <c r="D51" s="36" t="s">
        <v>52</v>
      </c>
      <c r="E51" s="38" t="s">
        <v>160</v>
      </c>
      <c r="F51" s="39" t="s">
        <v>114</v>
      </c>
      <c r="G51" s="40">
        <v>1055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 ht="150">
      <c r="A52" s="36" t="s">
        <v>55</v>
      </c>
      <c r="B52" s="43"/>
      <c r="C52" s="44"/>
      <c r="D52" s="44"/>
      <c r="E52" s="38" t="s">
        <v>161</v>
      </c>
      <c r="F52" s="44"/>
      <c r="G52" s="44"/>
      <c r="H52" s="44"/>
      <c r="I52" s="44"/>
      <c r="J52" s="45"/>
    </row>
    <row r="53" ht="45">
      <c r="A53" s="36" t="s">
        <v>62</v>
      </c>
      <c r="B53" s="43"/>
      <c r="C53" s="44"/>
      <c r="D53" s="44"/>
      <c r="E53" s="46" t="s">
        <v>259</v>
      </c>
      <c r="F53" s="44"/>
      <c r="G53" s="44"/>
      <c r="H53" s="44"/>
      <c r="I53" s="44"/>
      <c r="J53" s="45"/>
    </row>
    <row r="54" ht="135">
      <c r="A54" s="36" t="s">
        <v>57</v>
      </c>
      <c r="B54" s="43"/>
      <c r="C54" s="44"/>
      <c r="D54" s="44"/>
      <c r="E54" s="38" t="s">
        <v>227</v>
      </c>
      <c r="F54" s="44"/>
      <c r="G54" s="44"/>
      <c r="H54" s="44"/>
      <c r="I54" s="44"/>
      <c r="J54" s="45"/>
    </row>
    <row r="55">
      <c r="A55" s="36" t="s">
        <v>50</v>
      </c>
      <c r="B55" s="36">
        <v>12</v>
      </c>
      <c r="C55" s="37" t="s">
        <v>228</v>
      </c>
      <c r="D55" s="36" t="s">
        <v>52</v>
      </c>
      <c r="E55" s="38" t="s">
        <v>229</v>
      </c>
      <c r="F55" s="39" t="s">
        <v>120</v>
      </c>
      <c r="G55" s="40">
        <v>1087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55</v>
      </c>
      <c r="B56" s="43"/>
      <c r="C56" s="44"/>
      <c r="D56" s="44"/>
      <c r="E56" s="38" t="s">
        <v>229</v>
      </c>
      <c r="F56" s="44"/>
      <c r="G56" s="44"/>
      <c r="H56" s="44"/>
      <c r="I56" s="44"/>
      <c r="J56" s="45"/>
    </row>
    <row r="57" ht="90">
      <c r="A57" s="36" t="s">
        <v>62</v>
      </c>
      <c r="B57" s="43"/>
      <c r="C57" s="44"/>
      <c r="D57" s="44"/>
      <c r="E57" s="46" t="s">
        <v>260</v>
      </c>
      <c r="F57" s="44"/>
      <c r="G57" s="44"/>
      <c r="H57" s="44"/>
      <c r="I57" s="44"/>
      <c r="J57" s="45"/>
    </row>
    <row r="58" ht="105">
      <c r="A58" s="36" t="s">
        <v>57</v>
      </c>
      <c r="B58" s="43"/>
      <c r="C58" s="44"/>
      <c r="D58" s="44"/>
      <c r="E58" s="38" t="s">
        <v>231</v>
      </c>
      <c r="F58" s="44"/>
      <c r="G58" s="44"/>
      <c r="H58" s="44"/>
      <c r="I58" s="44"/>
      <c r="J58" s="45"/>
    </row>
    <row r="59">
      <c r="A59" s="36" t="s">
        <v>50</v>
      </c>
      <c r="B59" s="36">
        <v>13</v>
      </c>
      <c r="C59" s="37" t="s">
        <v>168</v>
      </c>
      <c r="D59" s="36" t="s">
        <v>52</v>
      </c>
      <c r="E59" s="38" t="s">
        <v>232</v>
      </c>
      <c r="F59" s="39" t="s">
        <v>120</v>
      </c>
      <c r="G59" s="40">
        <v>5275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 ht="30">
      <c r="A60" s="36" t="s">
        <v>55</v>
      </c>
      <c r="B60" s="43"/>
      <c r="C60" s="44"/>
      <c r="D60" s="44"/>
      <c r="E60" s="38" t="s">
        <v>233</v>
      </c>
      <c r="F60" s="44"/>
      <c r="G60" s="44"/>
      <c r="H60" s="44"/>
      <c r="I60" s="44"/>
      <c r="J60" s="45"/>
    </row>
    <row r="61" ht="60">
      <c r="A61" s="36" t="s">
        <v>62</v>
      </c>
      <c r="B61" s="43"/>
      <c r="C61" s="44"/>
      <c r="D61" s="44"/>
      <c r="E61" s="46" t="s">
        <v>261</v>
      </c>
      <c r="F61" s="44"/>
      <c r="G61" s="44"/>
      <c r="H61" s="44"/>
      <c r="I61" s="44"/>
      <c r="J61" s="45"/>
    </row>
    <row r="62" ht="105">
      <c r="A62" s="36" t="s">
        <v>57</v>
      </c>
      <c r="B62" s="43"/>
      <c r="C62" s="44"/>
      <c r="D62" s="44"/>
      <c r="E62" s="38" t="s">
        <v>235</v>
      </c>
      <c r="F62" s="44"/>
      <c r="G62" s="44"/>
      <c r="H62" s="44"/>
      <c r="I62" s="44"/>
      <c r="J62" s="45"/>
    </row>
    <row r="63">
      <c r="A63" s="36" t="s">
        <v>50</v>
      </c>
      <c r="B63" s="36">
        <v>14</v>
      </c>
      <c r="C63" s="37" t="s">
        <v>172</v>
      </c>
      <c r="D63" s="36" t="s">
        <v>52</v>
      </c>
      <c r="E63" s="38" t="s">
        <v>173</v>
      </c>
      <c r="F63" s="39" t="s">
        <v>120</v>
      </c>
      <c r="G63" s="40">
        <v>5325.5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55</v>
      </c>
      <c r="B64" s="43"/>
      <c r="C64" s="44"/>
      <c r="D64" s="44"/>
      <c r="E64" s="38" t="s">
        <v>173</v>
      </c>
      <c r="F64" s="44"/>
      <c r="G64" s="44"/>
      <c r="H64" s="44"/>
      <c r="I64" s="44"/>
      <c r="J64" s="45"/>
    </row>
    <row r="65" ht="90">
      <c r="A65" s="36" t="s">
        <v>62</v>
      </c>
      <c r="B65" s="43"/>
      <c r="C65" s="44"/>
      <c r="D65" s="44"/>
      <c r="E65" s="46" t="s">
        <v>262</v>
      </c>
      <c r="F65" s="44"/>
      <c r="G65" s="44"/>
      <c r="H65" s="44"/>
      <c r="I65" s="44"/>
      <c r="J65" s="45"/>
    </row>
    <row r="66" ht="75">
      <c r="A66" s="36" t="s">
        <v>57</v>
      </c>
      <c r="B66" s="43"/>
      <c r="C66" s="44"/>
      <c r="D66" s="44"/>
      <c r="E66" s="38" t="s">
        <v>237</v>
      </c>
      <c r="F66" s="44"/>
      <c r="G66" s="44"/>
      <c r="H66" s="44"/>
      <c r="I66" s="44"/>
      <c r="J66" s="45"/>
    </row>
    <row r="67">
      <c r="A67" s="36" t="s">
        <v>50</v>
      </c>
      <c r="B67" s="36">
        <v>15</v>
      </c>
      <c r="C67" s="37" t="s">
        <v>175</v>
      </c>
      <c r="D67" s="36" t="s">
        <v>52</v>
      </c>
      <c r="E67" s="38" t="s">
        <v>238</v>
      </c>
      <c r="F67" s="39" t="s">
        <v>120</v>
      </c>
      <c r="G67" s="40">
        <v>5220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55</v>
      </c>
      <c r="B68" s="43"/>
      <c r="C68" s="44"/>
      <c r="D68" s="44"/>
      <c r="E68" s="38" t="s">
        <v>238</v>
      </c>
      <c r="F68" s="44"/>
      <c r="G68" s="44"/>
      <c r="H68" s="44"/>
      <c r="I68" s="44"/>
      <c r="J68" s="45"/>
    </row>
    <row r="69" ht="90">
      <c r="A69" s="36" t="s">
        <v>62</v>
      </c>
      <c r="B69" s="43"/>
      <c r="C69" s="44"/>
      <c r="D69" s="44"/>
      <c r="E69" s="46" t="s">
        <v>263</v>
      </c>
      <c r="F69" s="44"/>
      <c r="G69" s="44"/>
      <c r="H69" s="44"/>
      <c r="I69" s="44"/>
      <c r="J69" s="45"/>
    </row>
    <row r="70" ht="180">
      <c r="A70" s="36" t="s">
        <v>57</v>
      </c>
      <c r="B70" s="43"/>
      <c r="C70" s="44"/>
      <c r="D70" s="44"/>
      <c r="E70" s="38" t="s">
        <v>240</v>
      </c>
      <c r="F70" s="44"/>
      <c r="G70" s="44"/>
      <c r="H70" s="44"/>
      <c r="I70" s="44"/>
      <c r="J70" s="45"/>
    </row>
    <row r="71">
      <c r="A71" s="36" t="s">
        <v>50</v>
      </c>
      <c r="B71" s="36">
        <v>16</v>
      </c>
      <c r="C71" s="37" t="s">
        <v>179</v>
      </c>
      <c r="D71" s="36" t="s">
        <v>52</v>
      </c>
      <c r="E71" s="38" t="s">
        <v>180</v>
      </c>
      <c r="F71" s="39" t="s">
        <v>120</v>
      </c>
      <c r="G71" s="40">
        <v>5169.5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55</v>
      </c>
      <c r="B72" s="43"/>
      <c r="C72" s="44"/>
      <c r="D72" s="44"/>
      <c r="E72" s="38" t="s">
        <v>180</v>
      </c>
      <c r="F72" s="44"/>
      <c r="G72" s="44"/>
      <c r="H72" s="44"/>
      <c r="I72" s="44"/>
      <c r="J72" s="45"/>
    </row>
    <row r="73" ht="45">
      <c r="A73" s="36" t="s">
        <v>62</v>
      </c>
      <c r="B73" s="43"/>
      <c r="C73" s="44"/>
      <c r="D73" s="44"/>
      <c r="E73" s="46" t="s">
        <v>264</v>
      </c>
      <c r="F73" s="44"/>
      <c r="G73" s="44"/>
      <c r="H73" s="44"/>
      <c r="I73" s="44"/>
      <c r="J73" s="45"/>
    </row>
    <row r="74" ht="180">
      <c r="A74" s="36" t="s">
        <v>57</v>
      </c>
      <c r="B74" s="43"/>
      <c r="C74" s="44"/>
      <c r="D74" s="44"/>
      <c r="E74" s="38" t="s">
        <v>242</v>
      </c>
      <c r="F74" s="44"/>
      <c r="G74" s="44"/>
      <c r="H74" s="44"/>
      <c r="I74" s="44"/>
      <c r="J74" s="45"/>
    </row>
    <row r="75">
      <c r="A75" s="36" t="s">
        <v>50</v>
      </c>
      <c r="B75" s="36">
        <v>17</v>
      </c>
      <c r="C75" s="37" t="s">
        <v>182</v>
      </c>
      <c r="D75" s="36" t="s">
        <v>52</v>
      </c>
      <c r="E75" s="38" t="s">
        <v>183</v>
      </c>
      <c r="F75" s="39" t="s">
        <v>137</v>
      </c>
      <c r="G75" s="40">
        <v>35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55</v>
      </c>
      <c r="B76" s="43"/>
      <c r="C76" s="44"/>
      <c r="D76" s="44"/>
      <c r="E76" s="38" t="s">
        <v>183</v>
      </c>
      <c r="F76" s="44"/>
      <c r="G76" s="44"/>
      <c r="H76" s="44"/>
      <c r="I76" s="44"/>
      <c r="J76" s="45"/>
    </row>
    <row r="77" ht="45">
      <c r="A77" s="36" t="s">
        <v>57</v>
      </c>
      <c r="B77" s="43"/>
      <c r="C77" s="44"/>
      <c r="D77" s="44"/>
      <c r="E77" s="38" t="s">
        <v>243</v>
      </c>
      <c r="F77" s="44"/>
      <c r="G77" s="44"/>
      <c r="H77" s="44"/>
      <c r="I77" s="44"/>
      <c r="J77" s="45"/>
    </row>
    <row r="78">
      <c r="A78" s="30" t="s">
        <v>47</v>
      </c>
      <c r="B78" s="31"/>
      <c r="C78" s="32" t="s">
        <v>244</v>
      </c>
      <c r="D78" s="33"/>
      <c r="E78" s="30" t="s">
        <v>245</v>
      </c>
      <c r="F78" s="33"/>
      <c r="G78" s="33"/>
      <c r="H78" s="33"/>
      <c r="I78" s="34">
        <f>SUMIFS(I79:I85,A79:A85,"P")</f>
        <v>0</v>
      </c>
      <c r="J78" s="35"/>
    </row>
    <row r="79" ht="30">
      <c r="A79" s="36" t="s">
        <v>50</v>
      </c>
      <c r="B79" s="36">
        <v>18</v>
      </c>
      <c r="C79" s="37" t="s">
        <v>194</v>
      </c>
      <c r="D79" s="36" t="s">
        <v>52</v>
      </c>
      <c r="E79" s="38" t="s">
        <v>195</v>
      </c>
      <c r="F79" s="39" t="s">
        <v>120</v>
      </c>
      <c r="G79" s="40">
        <v>263.75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 ht="30">
      <c r="A80" s="36" t="s">
        <v>55</v>
      </c>
      <c r="B80" s="43"/>
      <c r="C80" s="44"/>
      <c r="D80" s="44"/>
      <c r="E80" s="38" t="s">
        <v>195</v>
      </c>
      <c r="F80" s="44"/>
      <c r="G80" s="44"/>
      <c r="H80" s="44"/>
      <c r="I80" s="44"/>
      <c r="J80" s="45"/>
    </row>
    <row r="81" ht="45">
      <c r="A81" s="36" t="s">
        <v>62</v>
      </c>
      <c r="B81" s="43"/>
      <c r="C81" s="44"/>
      <c r="D81" s="44"/>
      <c r="E81" s="46" t="s">
        <v>265</v>
      </c>
      <c r="F81" s="44"/>
      <c r="G81" s="44"/>
      <c r="H81" s="44"/>
      <c r="I81" s="44"/>
      <c r="J81" s="45"/>
    </row>
    <row r="82" ht="60">
      <c r="A82" s="36" t="s">
        <v>57</v>
      </c>
      <c r="B82" s="43"/>
      <c r="C82" s="44"/>
      <c r="D82" s="44"/>
      <c r="E82" s="38" t="s">
        <v>247</v>
      </c>
      <c r="F82" s="44"/>
      <c r="G82" s="44"/>
      <c r="H82" s="44"/>
      <c r="I82" s="44"/>
      <c r="J82" s="45"/>
    </row>
    <row r="83">
      <c r="A83" s="36" t="s">
        <v>50</v>
      </c>
      <c r="B83" s="36">
        <v>19</v>
      </c>
      <c r="C83" s="37" t="s">
        <v>199</v>
      </c>
      <c r="D83" s="36" t="s">
        <v>52</v>
      </c>
      <c r="E83" s="38" t="s">
        <v>200</v>
      </c>
      <c r="F83" s="39" t="s">
        <v>137</v>
      </c>
      <c r="G83" s="40">
        <v>35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55</v>
      </c>
      <c r="B84" s="43"/>
      <c r="C84" s="44"/>
      <c r="D84" s="44"/>
      <c r="E84" s="38" t="s">
        <v>200</v>
      </c>
      <c r="F84" s="44"/>
      <c r="G84" s="44"/>
      <c r="H84" s="44"/>
      <c r="I84" s="44"/>
      <c r="J84" s="45"/>
    </row>
    <row r="85" ht="30">
      <c r="A85" s="36" t="s">
        <v>57</v>
      </c>
      <c r="B85" s="47"/>
      <c r="C85" s="48"/>
      <c r="D85" s="48"/>
      <c r="E85" s="38" t="s">
        <v>248</v>
      </c>
      <c r="F85" s="48"/>
      <c r="G85" s="48"/>
      <c r="H85" s="48"/>
      <c r="I85" s="48"/>
      <c r="J8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19</v>
      </c>
      <c r="I3" s="24">
        <f>SUMIFS(I9:I70,A9:A70,"SD")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266</v>
      </c>
      <c r="C4" s="20" t="s">
        <v>267</v>
      </c>
      <c r="D4" s="21"/>
      <c r="E4" s="22" t="s">
        <v>268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269</v>
      </c>
      <c r="B5" s="19" t="s">
        <v>35</v>
      </c>
      <c r="C5" s="20" t="s">
        <v>19</v>
      </c>
      <c r="D5" s="21"/>
      <c r="E5" s="22" t="s">
        <v>20</v>
      </c>
      <c r="F5" s="16"/>
      <c r="G5" s="16"/>
      <c r="H5" s="16"/>
      <c r="I5" s="16"/>
      <c r="J5" s="18"/>
      <c r="O5">
        <v>0.20999999999999999</v>
      </c>
    </row>
    <row r="6">
      <c r="A6" s="25" t="s">
        <v>36</v>
      </c>
      <c r="B6" s="26" t="s">
        <v>37</v>
      </c>
      <c r="C6" s="7" t="s">
        <v>38</v>
      </c>
      <c r="D6" s="7" t="s">
        <v>39</v>
      </c>
      <c r="E6" s="7" t="s">
        <v>40</v>
      </c>
      <c r="F6" s="7" t="s">
        <v>41</v>
      </c>
      <c r="G6" s="7" t="s">
        <v>42</v>
      </c>
      <c r="H6" s="7" t="s">
        <v>43</v>
      </c>
      <c r="I6" s="7"/>
      <c r="J6" s="27" t="s">
        <v>44</v>
      </c>
    </row>
    <row r="7">
      <c r="A7" s="25"/>
      <c r="B7" s="26"/>
      <c r="C7" s="7"/>
      <c r="D7" s="7"/>
      <c r="E7" s="7"/>
      <c r="F7" s="7"/>
      <c r="G7" s="7"/>
      <c r="H7" s="7" t="s">
        <v>45</v>
      </c>
      <c r="I7" s="7" t="s">
        <v>46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47</v>
      </c>
      <c r="B9" s="31"/>
      <c r="C9" s="32" t="s">
        <v>48</v>
      </c>
      <c r="D9" s="33"/>
      <c r="E9" s="30" t="s">
        <v>49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50</v>
      </c>
      <c r="B10" s="36">
        <v>1</v>
      </c>
      <c r="C10" s="37" t="s">
        <v>101</v>
      </c>
      <c r="D10" s="36" t="s">
        <v>73</v>
      </c>
      <c r="E10" s="38" t="s">
        <v>103</v>
      </c>
      <c r="F10" s="39" t="s">
        <v>104</v>
      </c>
      <c r="G10" s="40">
        <v>7.4299999999999997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55</v>
      </c>
      <c r="B11" s="43"/>
      <c r="C11" s="44"/>
      <c r="D11" s="44"/>
      <c r="E11" s="38" t="s">
        <v>270</v>
      </c>
      <c r="F11" s="44"/>
      <c r="G11" s="44"/>
      <c r="H11" s="44"/>
      <c r="I11" s="44"/>
      <c r="J11" s="45"/>
    </row>
    <row r="12" ht="60">
      <c r="A12" s="36" t="s">
        <v>62</v>
      </c>
      <c r="B12" s="43"/>
      <c r="C12" s="44"/>
      <c r="D12" s="44"/>
      <c r="E12" s="46" t="s">
        <v>271</v>
      </c>
      <c r="F12" s="44"/>
      <c r="G12" s="44"/>
      <c r="H12" s="44"/>
      <c r="I12" s="44"/>
      <c r="J12" s="45"/>
    </row>
    <row r="13" ht="30">
      <c r="A13" s="36" t="s">
        <v>57</v>
      </c>
      <c r="B13" s="43"/>
      <c r="C13" s="44"/>
      <c r="D13" s="44"/>
      <c r="E13" s="38" t="s">
        <v>204</v>
      </c>
      <c r="F13" s="44"/>
      <c r="G13" s="44"/>
      <c r="H13" s="44"/>
      <c r="I13" s="44"/>
      <c r="J13" s="45"/>
    </row>
    <row r="14">
      <c r="A14" s="36" t="s">
        <v>50</v>
      </c>
      <c r="B14" s="36">
        <v>2</v>
      </c>
      <c r="C14" s="37" t="s">
        <v>101</v>
      </c>
      <c r="D14" s="36" t="s">
        <v>108</v>
      </c>
      <c r="E14" s="38" t="s">
        <v>103</v>
      </c>
      <c r="F14" s="39" t="s">
        <v>104</v>
      </c>
      <c r="G14" s="40">
        <v>33.984000000000002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30">
      <c r="A15" s="36" t="s">
        <v>55</v>
      </c>
      <c r="B15" s="43"/>
      <c r="C15" s="44"/>
      <c r="D15" s="44"/>
      <c r="E15" s="38" t="s">
        <v>202</v>
      </c>
      <c r="F15" s="44"/>
      <c r="G15" s="44"/>
      <c r="H15" s="44"/>
      <c r="I15" s="44"/>
      <c r="J15" s="45"/>
    </row>
    <row r="16" ht="165">
      <c r="A16" s="36" t="s">
        <v>62</v>
      </c>
      <c r="B16" s="43"/>
      <c r="C16" s="44"/>
      <c r="D16" s="44"/>
      <c r="E16" s="46" t="s">
        <v>272</v>
      </c>
      <c r="F16" s="44"/>
      <c r="G16" s="44"/>
      <c r="H16" s="44"/>
      <c r="I16" s="44"/>
      <c r="J16" s="45"/>
    </row>
    <row r="17" ht="30">
      <c r="A17" s="36" t="s">
        <v>57</v>
      </c>
      <c r="B17" s="43"/>
      <c r="C17" s="44"/>
      <c r="D17" s="44"/>
      <c r="E17" s="38" t="s">
        <v>204</v>
      </c>
      <c r="F17" s="44"/>
      <c r="G17" s="44"/>
      <c r="H17" s="44"/>
      <c r="I17" s="44"/>
      <c r="J17" s="45"/>
    </row>
    <row r="18">
      <c r="A18" s="30" t="s">
        <v>47</v>
      </c>
      <c r="B18" s="31"/>
      <c r="C18" s="32" t="s">
        <v>73</v>
      </c>
      <c r="D18" s="33"/>
      <c r="E18" s="30" t="s">
        <v>111</v>
      </c>
      <c r="F18" s="33"/>
      <c r="G18" s="33"/>
      <c r="H18" s="33"/>
      <c r="I18" s="34">
        <f>SUMIFS(I19:I34,A19:A34,"P")</f>
        <v>0</v>
      </c>
      <c r="J18" s="35"/>
    </row>
    <row r="19">
      <c r="A19" s="36" t="s">
        <v>50</v>
      </c>
      <c r="B19" s="36">
        <v>3</v>
      </c>
      <c r="C19" s="37" t="s">
        <v>127</v>
      </c>
      <c r="D19" s="36" t="s">
        <v>52</v>
      </c>
      <c r="E19" s="38" t="s">
        <v>128</v>
      </c>
      <c r="F19" s="39" t="s">
        <v>114</v>
      </c>
      <c r="G19" s="40">
        <v>6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55</v>
      </c>
      <c r="B20" s="43"/>
      <c r="C20" s="44"/>
      <c r="D20" s="44"/>
      <c r="E20" s="38" t="s">
        <v>128</v>
      </c>
      <c r="F20" s="44"/>
      <c r="G20" s="44"/>
      <c r="H20" s="44"/>
      <c r="I20" s="44"/>
      <c r="J20" s="45"/>
    </row>
    <row r="21" ht="45">
      <c r="A21" s="36" t="s">
        <v>62</v>
      </c>
      <c r="B21" s="43"/>
      <c r="C21" s="44"/>
      <c r="D21" s="44"/>
      <c r="E21" s="46" t="s">
        <v>273</v>
      </c>
      <c r="F21" s="44"/>
      <c r="G21" s="44"/>
      <c r="H21" s="44"/>
      <c r="I21" s="44"/>
      <c r="J21" s="45"/>
    </row>
    <row r="22" ht="409.5">
      <c r="A22" s="36" t="s">
        <v>57</v>
      </c>
      <c r="B22" s="43"/>
      <c r="C22" s="44"/>
      <c r="D22" s="44"/>
      <c r="E22" s="38" t="s">
        <v>213</v>
      </c>
      <c r="F22" s="44"/>
      <c r="G22" s="44"/>
      <c r="H22" s="44"/>
      <c r="I22" s="44"/>
      <c r="J22" s="45"/>
    </row>
    <row r="23">
      <c r="A23" s="36" t="s">
        <v>50</v>
      </c>
      <c r="B23" s="36">
        <v>4</v>
      </c>
      <c r="C23" s="37" t="s">
        <v>274</v>
      </c>
      <c r="D23" s="36" t="s">
        <v>52</v>
      </c>
      <c r="E23" s="38" t="s">
        <v>275</v>
      </c>
      <c r="F23" s="39" t="s">
        <v>137</v>
      </c>
      <c r="G23" s="40">
        <v>13.5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 ht="30">
      <c r="A24" s="36" t="s">
        <v>55</v>
      </c>
      <c r="B24" s="43"/>
      <c r="C24" s="44"/>
      <c r="D24" s="44"/>
      <c r="E24" s="38" t="s">
        <v>276</v>
      </c>
      <c r="F24" s="44"/>
      <c r="G24" s="44"/>
      <c r="H24" s="44"/>
      <c r="I24" s="44"/>
      <c r="J24" s="45"/>
    </row>
    <row r="25" ht="45">
      <c r="A25" s="36" t="s">
        <v>62</v>
      </c>
      <c r="B25" s="43"/>
      <c r="C25" s="44"/>
      <c r="D25" s="44"/>
      <c r="E25" s="46" t="s">
        <v>277</v>
      </c>
      <c r="F25" s="44"/>
      <c r="G25" s="44"/>
      <c r="H25" s="44"/>
      <c r="I25" s="44"/>
      <c r="J25" s="45"/>
    </row>
    <row r="26" ht="30">
      <c r="A26" s="36" t="s">
        <v>57</v>
      </c>
      <c r="B26" s="43"/>
      <c r="C26" s="44"/>
      <c r="D26" s="44"/>
      <c r="E26" s="38" t="s">
        <v>217</v>
      </c>
      <c r="F26" s="44"/>
      <c r="G26" s="44"/>
      <c r="H26" s="44"/>
      <c r="I26" s="44"/>
      <c r="J26" s="45"/>
    </row>
    <row r="27">
      <c r="A27" s="36" t="s">
        <v>50</v>
      </c>
      <c r="B27" s="36">
        <v>5</v>
      </c>
      <c r="C27" s="37" t="s">
        <v>278</v>
      </c>
      <c r="D27" s="36" t="s">
        <v>52</v>
      </c>
      <c r="E27" s="38" t="s">
        <v>279</v>
      </c>
      <c r="F27" s="39" t="s">
        <v>114</v>
      </c>
      <c r="G27" s="40">
        <v>2.992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55</v>
      </c>
      <c r="B28" s="43"/>
      <c r="C28" s="44"/>
      <c r="D28" s="44"/>
      <c r="E28" s="38" t="s">
        <v>279</v>
      </c>
      <c r="F28" s="44"/>
      <c r="G28" s="44"/>
      <c r="H28" s="44"/>
      <c r="I28" s="44"/>
      <c r="J28" s="45"/>
    </row>
    <row r="29" ht="45">
      <c r="A29" s="36" t="s">
        <v>62</v>
      </c>
      <c r="B29" s="43"/>
      <c r="C29" s="44"/>
      <c r="D29" s="44"/>
      <c r="E29" s="46" t="s">
        <v>280</v>
      </c>
      <c r="F29" s="44"/>
      <c r="G29" s="44"/>
      <c r="H29" s="44"/>
      <c r="I29" s="44"/>
      <c r="J29" s="45"/>
    </row>
    <row r="30" ht="405">
      <c r="A30" s="36" t="s">
        <v>57</v>
      </c>
      <c r="B30" s="43"/>
      <c r="C30" s="44"/>
      <c r="D30" s="44"/>
      <c r="E30" s="38" t="s">
        <v>281</v>
      </c>
      <c r="F30" s="44"/>
      <c r="G30" s="44"/>
      <c r="H30" s="44"/>
      <c r="I30" s="44"/>
      <c r="J30" s="45"/>
    </row>
    <row r="31">
      <c r="A31" s="36" t="s">
        <v>50</v>
      </c>
      <c r="B31" s="36">
        <v>6</v>
      </c>
      <c r="C31" s="37" t="s">
        <v>282</v>
      </c>
      <c r="D31" s="36" t="s">
        <v>52</v>
      </c>
      <c r="E31" s="38" t="s">
        <v>283</v>
      </c>
      <c r="F31" s="39" t="s">
        <v>114</v>
      </c>
      <c r="G31" s="40">
        <v>2.25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55</v>
      </c>
      <c r="B32" s="43"/>
      <c r="C32" s="44"/>
      <c r="D32" s="44"/>
      <c r="E32" s="38" t="s">
        <v>283</v>
      </c>
      <c r="F32" s="44"/>
      <c r="G32" s="44"/>
      <c r="H32" s="44"/>
      <c r="I32" s="44"/>
      <c r="J32" s="45"/>
    </row>
    <row r="33" ht="30">
      <c r="A33" s="36" t="s">
        <v>62</v>
      </c>
      <c r="B33" s="43"/>
      <c r="C33" s="44"/>
      <c r="D33" s="44"/>
      <c r="E33" s="46" t="s">
        <v>284</v>
      </c>
      <c r="F33" s="44"/>
      <c r="G33" s="44"/>
      <c r="H33" s="44"/>
      <c r="I33" s="44"/>
      <c r="J33" s="45"/>
    </row>
    <row r="34" ht="300">
      <c r="A34" s="36" t="s">
        <v>57</v>
      </c>
      <c r="B34" s="43"/>
      <c r="C34" s="44"/>
      <c r="D34" s="44"/>
      <c r="E34" s="38" t="s">
        <v>285</v>
      </c>
      <c r="F34" s="44"/>
      <c r="G34" s="44"/>
      <c r="H34" s="44"/>
      <c r="I34" s="44"/>
      <c r="J34" s="45"/>
    </row>
    <row r="35">
      <c r="A35" s="30" t="s">
        <v>47</v>
      </c>
      <c r="B35" s="31"/>
      <c r="C35" s="32" t="s">
        <v>102</v>
      </c>
      <c r="D35" s="33"/>
      <c r="E35" s="30" t="s">
        <v>286</v>
      </c>
      <c r="F35" s="33"/>
      <c r="G35" s="33"/>
      <c r="H35" s="33"/>
      <c r="I35" s="34">
        <f>SUMIFS(I36:I39,A36:A39,"P")</f>
        <v>0</v>
      </c>
      <c r="J35" s="35"/>
    </row>
    <row r="36">
      <c r="A36" s="36" t="s">
        <v>50</v>
      </c>
      <c r="B36" s="36">
        <v>7</v>
      </c>
      <c r="C36" s="37" t="s">
        <v>287</v>
      </c>
      <c r="D36" s="36" t="s">
        <v>52</v>
      </c>
      <c r="E36" s="38" t="s">
        <v>288</v>
      </c>
      <c r="F36" s="39" t="s">
        <v>114</v>
      </c>
      <c r="G36" s="40">
        <v>1.6799999999999999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55</v>
      </c>
      <c r="B37" s="43"/>
      <c r="C37" s="44"/>
      <c r="D37" s="44"/>
      <c r="E37" s="38" t="s">
        <v>288</v>
      </c>
      <c r="F37" s="44"/>
      <c r="G37" s="44"/>
      <c r="H37" s="44"/>
      <c r="I37" s="44"/>
      <c r="J37" s="45"/>
    </row>
    <row r="38" ht="60">
      <c r="A38" s="36" t="s">
        <v>62</v>
      </c>
      <c r="B38" s="43"/>
      <c r="C38" s="44"/>
      <c r="D38" s="44"/>
      <c r="E38" s="46" t="s">
        <v>289</v>
      </c>
      <c r="F38" s="44"/>
      <c r="G38" s="44"/>
      <c r="H38" s="44"/>
      <c r="I38" s="44"/>
      <c r="J38" s="45"/>
    </row>
    <row r="39" ht="409.5">
      <c r="A39" s="36" t="s">
        <v>57</v>
      </c>
      <c r="B39" s="43"/>
      <c r="C39" s="44"/>
      <c r="D39" s="44"/>
      <c r="E39" s="38" t="s">
        <v>290</v>
      </c>
      <c r="F39" s="44"/>
      <c r="G39" s="44"/>
      <c r="H39" s="44"/>
      <c r="I39" s="44"/>
      <c r="J39" s="45"/>
    </row>
    <row r="40">
      <c r="A40" s="30" t="s">
        <v>47</v>
      </c>
      <c r="B40" s="31"/>
      <c r="C40" s="32" t="s">
        <v>205</v>
      </c>
      <c r="D40" s="33"/>
      <c r="E40" s="30" t="s">
        <v>291</v>
      </c>
      <c r="F40" s="33"/>
      <c r="G40" s="33"/>
      <c r="H40" s="33"/>
      <c r="I40" s="34">
        <f>SUMIFS(I41:I56,A41:A56,"P")</f>
        <v>0</v>
      </c>
      <c r="J40" s="35"/>
    </row>
    <row r="41">
      <c r="A41" s="36" t="s">
        <v>50</v>
      </c>
      <c r="B41" s="36">
        <v>8</v>
      </c>
      <c r="C41" s="37" t="s">
        <v>292</v>
      </c>
      <c r="D41" s="36" t="s">
        <v>52</v>
      </c>
      <c r="E41" s="38" t="s">
        <v>293</v>
      </c>
      <c r="F41" s="39" t="s">
        <v>114</v>
      </c>
      <c r="G41" s="40">
        <v>0.35199999999999998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55</v>
      </c>
      <c r="B42" s="43"/>
      <c r="C42" s="44"/>
      <c r="D42" s="44"/>
      <c r="E42" s="50" t="s">
        <v>52</v>
      </c>
      <c r="F42" s="44"/>
      <c r="G42" s="44"/>
      <c r="H42" s="44"/>
      <c r="I42" s="44"/>
      <c r="J42" s="45"/>
    </row>
    <row r="43" ht="45">
      <c r="A43" s="36" t="s">
        <v>62</v>
      </c>
      <c r="B43" s="43"/>
      <c r="C43" s="44"/>
      <c r="D43" s="44"/>
      <c r="E43" s="46" t="s">
        <v>294</v>
      </c>
      <c r="F43" s="44"/>
      <c r="G43" s="44"/>
      <c r="H43" s="44"/>
      <c r="I43" s="44"/>
      <c r="J43" s="45"/>
    </row>
    <row r="44" ht="409.5">
      <c r="A44" s="36" t="s">
        <v>57</v>
      </c>
      <c r="B44" s="43"/>
      <c r="C44" s="44"/>
      <c r="D44" s="44"/>
      <c r="E44" s="38" t="s">
        <v>295</v>
      </c>
      <c r="F44" s="44"/>
      <c r="G44" s="44"/>
      <c r="H44" s="44"/>
      <c r="I44" s="44"/>
      <c r="J44" s="45"/>
    </row>
    <row r="45">
      <c r="A45" s="36" t="s">
        <v>50</v>
      </c>
      <c r="B45" s="36">
        <v>9</v>
      </c>
      <c r="C45" s="37" t="s">
        <v>296</v>
      </c>
      <c r="D45" s="36" t="s">
        <v>52</v>
      </c>
      <c r="E45" s="38" t="s">
        <v>297</v>
      </c>
      <c r="F45" s="39" t="s">
        <v>114</v>
      </c>
      <c r="G45" s="40">
        <v>0.90000000000000002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55</v>
      </c>
      <c r="B46" s="43"/>
      <c r="C46" s="44"/>
      <c r="D46" s="44"/>
      <c r="E46" s="38" t="s">
        <v>297</v>
      </c>
      <c r="F46" s="44"/>
      <c r="G46" s="44"/>
      <c r="H46" s="44"/>
      <c r="I46" s="44"/>
      <c r="J46" s="45"/>
    </row>
    <row r="47" ht="45">
      <c r="A47" s="36" t="s">
        <v>62</v>
      </c>
      <c r="B47" s="43"/>
      <c r="C47" s="44"/>
      <c r="D47" s="44"/>
      <c r="E47" s="46" t="s">
        <v>298</v>
      </c>
      <c r="F47" s="44"/>
      <c r="G47" s="44"/>
      <c r="H47" s="44"/>
      <c r="I47" s="44"/>
      <c r="J47" s="45"/>
    </row>
    <row r="48" ht="409.5">
      <c r="A48" s="36" t="s">
        <v>57</v>
      </c>
      <c r="B48" s="43"/>
      <c r="C48" s="44"/>
      <c r="D48" s="44"/>
      <c r="E48" s="38" t="s">
        <v>299</v>
      </c>
      <c r="F48" s="44"/>
      <c r="G48" s="44"/>
      <c r="H48" s="44"/>
      <c r="I48" s="44"/>
      <c r="J48" s="45"/>
    </row>
    <row r="49">
      <c r="A49" s="36" t="s">
        <v>50</v>
      </c>
      <c r="B49" s="36">
        <v>10</v>
      </c>
      <c r="C49" s="37" t="s">
        <v>300</v>
      </c>
      <c r="D49" s="36" t="s">
        <v>52</v>
      </c>
      <c r="E49" s="38" t="s">
        <v>301</v>
      </c>
      <c r="F49" s="39" t="s">
        <v>114</v>
      </c>
      <c r="G49" s="40">
        <v>1.226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55</v>
      </c>
      <c r="B50" s="43"/>
      <c r="C50" s="44"/>
      <c r="D50" s="44"/>
      <c r="E50" s="38" t="s">
        <v>301</v>
      </c>
      <c r="F50" s="44"/>
      <c r="G50" s="44"/>
      <c r="H50" s="44"/>
      <c r="I50" s="44"/>
      <c r="J50" s="45"/>
    </row>
    <row r="51" ht="120">
      <c r="A51" s="36" t="s">
        <v>62</v>
      </c>
      <c r="B51" s="43"/>
      <c r="C51" s="44"/>
      <c r="D51" s="44"/>
      <c r="E51" s="46" t="s">
        <v>302</v>
      </c>
      <c r="F51" s="44"/>
      <c r="G51" s="44"/>
      <c r="H51" s="44"/>
      <c r="I51" s="44"/>
      <c r="J51" s="45"/>
    </row>
    <row r="52" ht="30">
      <c r="A52" s="36" t="s">
        <v>57</v>
      </c>
      <c r="B52" s="43"/>
      <c r="C52" s="44"/>
      <c r="D52" s="44"/>
      <c r="E52" s="38" t="s">
        <v>303</v>
      </c>
      <c r="F52" s="44"/>
      <c r="G52" s="44"/>
      <c r="H52" s="44"/>
      <c r="I52" s="44"/>
      <c r="J52" s="45"/>
    </row>
    <row r="53">
      <c r="A53" s="36" t="s">
        <v>50</v>
      </c>
      <c r="B53" s="36">
        <v>11</v>
      </c>
      <c r="C53" s="37" t="s">
        <v>304</v>
      </c>
      <c r="D53" s="36" t="s">
        <v>52</v>
      </c>
      <c r="E53" s="38" t="s">
        <v>305</v>
      </c>
      <c r="F53" s="39" t="s">
        <v>114</v>
      </c>
      <c r="G53" s="40">
        <v>3.75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>
      <c r="A54" s="36" t="s">
        <v>55</v>
      </c>
      <c r="B54" s="43"/>
      <c r="C54" s="44"/>
      <c r="D54" s="44"/>
      <c r="E54" s="38" t="s">
        <v>305</v>
      </c>
      <c r="F54" s="44"/>
      <c r="G54" s="44"/>
      <c r="H54" s="44"/>
      <c r="I54" s="44"/>
      <c r="J54" s="45"/>
    </row>
    <row r="55" ht="60">
      <c r="A55" s="36" t="s">
        <v>62</v>
      </c>
      <c r="B55" s="43"/>
      <c r="C55" s="44"/>
      <c r="D55" s="44"/>
      <c r="E55" s="46" t="s">
        <v>306</v>
      </c>
      <c r="F55" s="44"/>
      <c r="G55" s="44"/>
      <c r="H55" s="44"/>
      <c r="I55" s="44"/>
      <c r="J55" s="45"/>
    </row>
    <row r="56" ht="150">
      <c r="A56" s="36" t="s">
        <v>57</v>
      </c>
      <c r="B56" s="43"/>
      <c r="C56" s="44"/>
      <c r="D56" s="44"/>
      <c r="E56" s="38" t="s">
        <v>307</v>
      </c>
      <c r="F56" s="44"/>
      <c r="G56" s="44"/>
      <c r="H56" s="44"/>
      <c r="I56" s="44"/>
      <c r="J56" s="45"/>
    </row>
    <row r="57">
      <c r="A57" s="30" t="s">
        <v>47</v>
      </c>
      <c r="B57" s="31"/>
      <c r="C57" s="32" t="s">
        <v>186</v>
      </c>
      <c r="D57" s="33"/>
      <c r="E57" s="30" t="s">
        <v>187</v>
      </c>
      <c r="F57" s="33"/>
      <c r="G57" s="33"/>
      <c r="H57" s="33"/>
      <c r="I57" s="34">
        <f>SUMIFS(I58:I60,A58:A60,"P")</f>
        <v>0</v>
      </c>
      <c r="J57" s="35"/>
    </row>
    <row r="58" ht="30">
      <c r="A58" s="36" t="s">
        <v>50</v>
      </c>
      <c r="B58" s="36">
        <v>12</v>
      </c>
      <c r="C58" s="37" t="s">
        <v>308</v>
      </c>
      <c r="D58" s="36" t="s">
        <v>52</v>
      </c>
      <c r="E58" s="38" t="s">
        <v>309</v>
      </c>
      <c r="F58" s="39" t="s">
        <v>114</v>
      </c>
      <c r="G58" s="40">
        <v>5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 ht="30">
      <c r="A59" s="36" t="s">
        <v>55</v>
      </c>
      <c r="B59" s="43"/>
      <c r="C59" s="44"/>
      <c r="D59" s="44"/>
      <c r="E59" s="38" t="s">
        <v>309</v>
      </c>
      <c r="F59" s="44"/>
      <c r="G59" s="44"/>
      <c r="H59" s="44"/>
      <c r="I59" s="44"/>
      <c r="J59" s="45"/>
    </row>
    <row r="60" ht="409.5">
      <c r="A60" s="36" t="s">
        <v>57</v>
      </c>
      <c r="B60" s="43"/>
      <c r="C60" s="44"/>
      <c r="D60" s="44"/>
      <c r="E60" s="38" t="s">
        <v>310</v>
      </c>
      <c r="F60" s="44"/>
      <c r="G60" s="44"/>
      <c r="H60" s="44"/>
      <c r="I60" s="44"/>
      <c r="J60" s="45"/>
    </row>
    <row r="61">
      <c r="A61" s="30" t="s">
        <v>47</v>
      </c>
      <c r="B61" s="31"/>
      <c r="C61" s="32" t="s">
        <v>244</v>
      </c>
      <c r="D61" s="33"/>
      <c r="E61" s="30" t="s">
        <v>245</v>
      </c>
      <c r="F61" s="33"/>
      <c r="G61" s="33"/>
      <c r="H61" s="33"/>
      <c r="I61" s="34">
        <f>SUMIFS(I62:I65,A62:A65,"P")</f>
        <v>0</v>
      </c>
      <c r="J61" s="35"/>
    </row>
    <row r="62">
      <c r="A62" s="36" t="s">
        <v>50</v>
      </c>
      <c r="B62" s="36">
        <v>13</v>
      </c>
      <c r="C62" s="37" t="s">
        <v>311</v>
      </c>
      <c r="D62" s="36" t="s">
        <v>52</v>
      </c>
      <c r="E62" s="38" t="s">
        <v>312</v>
      </c>
      <c r="F62" s="39" t="s">
        <v>137</v>
      </c>
      <c r="G62" s="40">
        <v>3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 ht="30">
      <c r="A63" s="36" t="s">
        <v>55</v>
      </c>
      <c r="B63" s="43"/>
      <c r="C63" s="44"/>
      <c r="D63" s="44"/>
      <c r="E63" s="38" t="s">
        <v>313</v>
      </c>
      <c r="F63" s="44"/>
      <c r="G63" s="44"/>
      <c r="H63" s="44"/>
      <c r="I63" s="44"/>
      <c r="J63" s="45"/>
    </row>
    <row r="64" ht="45">
      <c r="A64" s="36" t="s">
        <v>62</v>
      </c>
      <c r="B64" s="43"/>
      <c r="C64" s="44"/>
      <c r="D64" s="44"/>
      <c r="E64" s="46" t="s">
        <v>314</v>
      </c>
      <c r="F64" s="44"/>
      <c r="G64" s="44"/>
      <c r="H64" s="44"/>
      <c r="I64" s="44"/>
      <c r="J64" s="45"/>
    </row>
    <row r="65" ht="60">
      <c r="A65" s="36" t="s">
        <v>57</v>
      </c>
      <c r="B65" s="43"/>
      <c r="C65" s="44"/>
      <c r="D65" s="44"/>
      <c r="E65" s="38" t="s">
        <v>315</v>
      </c>
      <c r="F65" s="44"/>
      <c r="G65" s="44"/>
      <c r="H65" s="44"/>
      <c r="I65" s="44"/>
      <c r="J65" s="45"/>
    </row>
    <row r="66">
      <c r="A66" s="30" t="s">
        <v>47</v>
      </c>
      <c r="B66" s="31"/>
      <c r="C66" s="32" t="s">
        <v>316</v>
      </c>
      <c r="D66" s="33"/>
      <c r="E66" s="30" t="s">
        <v>317</v>
      </c>
      <c r="F66" s="33"/>
      <c r="G66" s="33"/>
      <c r="H66" s="33"/>
      <c r="I66" s="34">
        <f>SUMIFS(I67:I70,A67:A70,"P")</f>
        <v>0</v>
      </c>
      <c r="J66" s="35"/>
    </row>
    <row r="67">
      <c r="A67" s="36" t="s">
        <v>50</v>
      </c>
      <c r="B67" s="36">
        <v>14</v>
      </c>
      <c r="C67" s="37" t="s">
        <v>318</v>
      </c>
      <c r="D67" s="36" t="s">
        <v>52</v>
      </c>
      <c r="E67" s="38" t="s">
        <v>319</v>
      </c>
      <c r="F67" s="39" t="s">
        <v>114</v>
      </c>
      <c r="G67" s="40">
        <v>3.0960000000000001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55</v>
      </c>
      <c r="B68" s="43"/>
      <c r="C68" s="44"/>
      <c r="D68" s="44"/>
      <c r="E68" s="38" t="s">
        <v>319</v>
      </c>
      <c r="F68" s="44"/>
      <c r="G68" s="44"/>
      <c r="H68" s="44"/>
      <c r="I68" s="44"/>
      <c r="J68" s="45"/>
    </row>
    <row r="69" ht="45">
      <c r="A69" s="36" t="s">
        <v>62</v>
      </c>
      <c r="B69" s="43"/>
      <c r="C69" s="44"/>
      <c r="D69" s="44"/>
      <c r="E69" s="46" t="s">
        <v>320</v>
      </c>
      <c r="F69" s="44"/>
      <c r="G69" s="44"/>
      <c r="H69" s="44"/>
      <c r="I69" s="44"/>
      <c r="J69" s="45"/>
    </row>
    <row r="70" ht="105">
      <c r="A70" s="36" t="s">
        <v>57</v>
      </c>
      <c r="B70" s="47"/>
      <c r="C70" s="48"/>
      <c r="D70" s="48"/>
      <c r="E70" s="38" t="s">
        <v>321</v>
      </c>
      <c r="F70" s="48"/>
      <c r="G70" s="48"/>
      <c r="H70" s="48"/>
      <c r="I70" s="48"/>
      <c r="J7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21</v>
      </c>
      <c r="I3" s="24">
        <f>SUMIFS(I9:I60,A9:A60,"SD")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266</v>
      </c>
      <c r="C4" s="20" t="s">
        <v>267</v>
      </c>
      <c r="D4" s="21"/>
      <c r="E4" s="22" t="s">
        <v>268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269</v>
      </c>
      <c r="B5" s="19" t="s">
        <v>35</v>
      </c>
      <c r="C5" s="20" t="s">
        <v>21</v>
      </c>
      <c r="D5" s="21"/>
      <c r="E5" s="22" t="s">
        <v>22</v>
      </c>
      <c r="F5" s="16"/>
      <c r="G5" s="16"/>
      <c r="H5" s="16"/>
      <c r="I5" s="16"/>
      <c r="J5" s="18"/>
      <c r="O5">
        <v>0.20999999999999999</v>
      </c>
    </row>
    <row r="6">
      <c r="A6" s="25" t="s">
        <v>36</v>
      </c>
      <c r="B6" s="26" t="s">
        <v>37</v>
      </c>
      <c r="C6" s="7" t="s">
        <v>38</v>
      </c>
      <c r="D6" s="7" t="s">
        <v>39</v>
      </c>
      <c r="E6" s="7" t="s">
        <v>40</v>
      </c>
      <c r="F6" s="7" t="s">
        <v>41</v>
      </c>
      <c r="G6" s="7" t="s">
        <v>42</v>
      </c>
      <c r="H6" s="7" t="s">
        <v>43</v>
      </c>
      <c r="I6" s="7"/>
      <c r="J6" s="27" t="s">
        <v>44</v>
      </c>
    </row>
    <row r="7">
      <c r="A7" s="25"/>
      <c r="B7" s="26"/>
      <c r="C7" s="7"/>
      <c r="D7" s="7"/>
      <c r="E7" s="7"/>
      <c r="F7" s="7"/>
      <c r="G7" s="7"/>
      <c r="H7" s="7" t="s">
        <v>45</v>
      </c>
      <c r="I7" s="7" t="s">
        <v>46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47</v>
      </c>
      <c r="B9" s="31"/>
      <c r="C9" s="32" t="s">
        <v>48</v>
      </c>
      <c r="D9" s="33"/>
      <c r="E9" s="30" t="s">
        <v>49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50</v>
      </c>
      <c r="B10" s="36">
        <v>1</v>
      </c>
      <c r="C10" s="37" t="s">
        <v>101</v>
      </c>
      <c r="D10" s="36" t="s">
        <v>73</v>
      </c>
      <c r="E10" s="38" t="s">
        <v>103</v>
      </c>
      <c r="F10" s="39" t="s">
        <v>104</v>
      </c>
      <c r="G10" s="40">
        <v>5.2560000000000002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55</v>
      </c>
      <c r="B11" s="43"/>
      <c r="C11" s="44"/>
      <c r="D11" s="44"/>
      <c r="E11" s="38" t="s">
        <v>270</v>
      </c>
      <c r="F11" s="44"/>
      <c r="G11" s="44"/>
      <c r="H11" s="44"/>
      <c r="I11" s="44"/>
      <c r="J11" s="45"/>
    </row>
    <row r="12" ht="45">
      <c r="A12" s="36" t="s">
        <v>62</v>
      </c>
      <c r="B12" s="43"/>
      <c r="C12" s="44"/>
      <c r="D12" s="44"/>
      <c r="E12" s="46" t="s">
        <v>322</v>
      </c>
      <c r="F12" s="44"/>
      <c r="G12" s="44"/>
      <c r="H12" s="44"/>
      <c r="I12" s="44"/>
      <c r="J12" s="45"/>
    </row>
    <row r="13" ht="30">
      <c r="A13" s="36" t="s">
        <v>57</v>
      </c>
      <c r="B13" s="43"/>
      <c r="C13" s="44"/>
      <c r="D13" s="44"/>
      <c r="E13" s="38" t="s">
        <v>204</v>
      </c>
      <c r="F13" s="44"/>
      <c r="G13" s="44"/>
      <c r="H13" s="44"/>
      <c r="I13" s="44"/>
      <c r="J13" s="45"/>
    </row>
    <row r="14">
      <c r="A14" s="36" t="s">
        <v>50</v>
      </c>
      <c r="B14" s="36">
        <v>2</v>
      </c>
      <c r="C14" s="37" t="s">
        <v>101</v>
      </c>
      <c r="D14" s="36" t="s">
        <v>108</v>
      </c>
      <c r="E14" s="38" t="s">
        <v>103</v>
      </c>
      <c r="F14" s="39" t="s">
        <v>104</v>
      </c>
      <c r="G14" s="40">
        <v>52.619999999999997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30">
      <c r="A15" s="36" t="s">
        <v>55</v>
      </c>
      <c r="B15" s="43"/>
      <c r="C15" s="44"/>
      <c r="D15" s="44"/>
      <c r="E15" s="38" t="s">
        <v>202</v>
      </c>
      <c r="F15" s="44"/>
      <c r="G15" s="44"/>
      <c r="H15" s="44"/>
      <c r="I15" s="44"/>
      <c r="J15" s="45"/>
    </row>
    <row r="16" ht="135">
      <c r="A16" s="36" t="s">
        <v>62</v>
      </c>
      <c r="B16" s="43"/>
      <c r="C16" s="44"/>
      <c r="D16" s="44"/>
      <c r="E16" s="46" t="s">
        <v>323</v>
      </c>
      <c r="F16" s="44"/>
      <c r="G16" s="44"/>
      <c r="H16" s="44"/>
      <c r="I16" s="44"/>
      <c r="J16" s="45"/>
    </row>
    <row r="17" ht="30">
      <c r="A17" s="36" t="s">
        <v>57</v>
      </c>
      <c r="B17" s="43"/>
      <c r="C17" s="44"/>
      <c r="D17" s="44"/>
      <c r="E17" s="38" t="s">
        <v>204</v>
      </c>
      <c r="F17" s="44"/>
      <c r="G17" s="44"/>
      <c r="H17" s="44"/>
      <c r="I17" s="44"/>
      <c r="J17" s="45"/>
    </row>
    <row r="18">
      <c r="A18" s="30" t="s">
        <v>47</v>
      </c>
      <c r="B18" s="31"/>
      <c r="C18" s="32" t="s">
        <v>73</v>
      </c>
      <c r="D18" s="33"/>
      <c r="E18" s="30" t="s">
        <v>111</v>
      </c>
      <c r="F18" s="33"/>
      <c r="G18" s="33"/>
      <c r="H18" s="33"/>
      <c r="I18" s="34">
        <f>SUMIFS(I19:I34,A19:A34,"P")</f>
        <v>0</v>
      </c>
      <c r="J18" s="35"/>
    </row>
    <row r="19" ht="30">
      <c r="A19" s="36" t="s">
        <v>50</v>
      </c>
      <c r="B19" s="36">
        <v>3</v>
      </c>
      <c r="C19" s="37" t="s">
        <v>208</v>
      </c>
      <c r="D19" s="36" t="s">
        <v>52</v>
      </c>
      <c r="E19" s="38" t="s">
        <v>209</v>
      </c>
      <c r="F19" s="39" t="s">
        <v>114</v>
      </c>
      <c r="G19" s="40">
        <v>1.875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 ht="30">
      <c r="A20" s="36" t="s">
        <v>55</v>
      </c>
      <c r="B20" s="43"/>
      <c r="C20" s="44"/>
      <c r="D20" s="44"/>
      <c r="E20" s="38" t="s">
        <v>209</v>
      </c>
      <c r="F20" s="44"/>
      <c r="G20" s="44"/>
      <c r="H20" s="44"/>
      <c r="I20" s="44"/>
      <c r="J20" s="45"/>
    </row>
    <row r="21" ht="75">
      <c r="A21" s="36" t="s">
        <v>62</v>
      </c>
      <c r="B21" s="43"/>
      <c r="C21" s="44"/>
      <c r="D21" s="44"/>
      <c r="E21" s="46" t="s">
        <v>324</v>
      </c>
      <c r="F21" s="44"/>
      <c r="G21" s="44"/>
      <c r="H21" s="44"/>
      <c r="I21" s="44"/>
      <c r="J21" s="45"/>
    </row>
    <row r="22" ht="45">
      <c r="A22" s="36" t="s">
        <v>57</v>
      </c>
      <c r="B22" s="43"/>
      <c r="C22" s="44"/>
      <c r="D22" s="44"/>
      <c r="E22" s="38" t="s">
        <v>211</v>
      </c>
      <c r="F22" s="44"/>
      <c r="G22" s="44"/>
      <c r="H22" s="44"/>
      <c r="I22" s="44"/>
      <c r="J22" s="45"/>
    </row>
    <row r="23">
      <c r="A23" s="36" t="s">
        <v>50</v>
      </c>
      <c r="B23" s="36">
        <v>4</v>
      </c>
      <c r="C23" s="37" t="s">
        <v>127</v>
      </c>
      <c r="D23" s="36" t="s">
        <v>52</v>
      </c>
      <c r="E23" s="38" t="s">
        <v>128</v>
      </c>
      <c r="F23" s="39" t="s">
        <v>114</v>
      </c>
      <c r="G23" s="40">
        <v>6.75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55</v>
      </c>
      <c r="B24" s="43"/>
      <c r="C24" s="44"/>
      <c r="D24" s="44"/>
      <c r="E24" s="38" t="s">
        <v>128</v>
      </c>
      <c r="F24" s="44"/>
      <c r="G24" s="44"/>
      <c r="H24" s="44"/>
      <c r="I24" s="44"/>
      <c r="J24" s="45"/>
    </row>
    <row r="25" ht="45">
      <c r="A25" s="36" t="s">
        <v>62</v>
      </c>
      <c r="B25" s="43"/>
      <c r="C25" s="44"/>
      <c r="D25" s="44"/>
      <c r="E25" s="46" t="s">
        <v>325</v>
      </c>
      <c r="F25" s="44"/>
      <c r="G25" s="44"/>
      <c r="H25" s="44"/>
      <c r="I25" s="44"/>
      <c r="J25" s="45"/>
    </row>
    <row r="26" ht="409.5">
      <c r="A26" s="36" t="s">
        <v>57</v>
      </c>
      <c r="B26" s="43"/>
      <c r="C26" s="44"/>
      <c r="D26" s="44"/>
      <c r="E26" s="38" t="s">
        <v>213</v>
      </c>
      <c r="F26" s="44"/>
      <c r="G26" s="44"/>
      <c r="H26" s="44"/>
      <c r="I26" s="44"/>
      <c r="J26" s="45"/>
    </row>
    <row r="27">
      <c r="A27" s="36" t="s">
        <v>50</v>
      </c>
      <c r="B27" s="36">
        <v>5</v>
      </c>
      <c r="C27" s="37" t="s">
        <v>278</v>
      </c>
      <c r="D27" s="36" t="s">
        <v>52</v>
      </c>
      <c r="E27" s="38" t="s">
        <v>279</v>
      </c>
      <c r="F27" s="39" t="s">
        <v>114</v>
      </c>
      <c r="G27" s="40">
        <v>15.81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55</v>
      </c>
      <c r="B28" s="43"/>
      <c r="C28" s="44"/>
      <c r="D28" s="44"/>
      <c r="E28" s="38" t="s">
        <v>279</v>
      </c>
      <c r="F28" s="44"/>
      <c r="G28" s="44"/>
      <c r="H28" s="44"/>
      <c r="I28" s="44"/>
      <c r="J28" s="45"/>
    </row>
    <row r="29" ht="90">
      <c r="A29" s="36" t="s">
        <v>62</v>
      </c>
      <c r="B29" s="43"/>
      <c r="C29" s="44"/>
      <c r="D29" s="44"/>
      <c r="E29" s="46" t="s">
        <v>326</v>
      </c>
      <c r="F29" s="44"/>
      <c r="G29" s="44"/>
      <c r="H29" s="44"/>
      <c r="I29" s="44"/>
      <c r="J29" s="45"/>
    </row>
    <row r="30" ht="405">
      <c r="A30" s="36" t="s">
        <v>57</v>
      </c>
      <c r="B30" s="43"/>
      <c r="C30" s="44"/>
      <c r="D30" s="44"/>
      <c r="E30" s="38" t="s">
        <v>281</v>
      </c>
      <c r="F30" s="44"/>
      <c r="G30" s="44"/>
      <c r="H30" s="44"/>
      <c r="I30" s="44"/>
      <c r="J30" s="45"/>
    </row>
    <row r="31">
      <c r="A31" s="36" t="s">
        <v>50</v>
      </c>
      <c r="B31" s="36">
        <v>6</v>
      </c>
      <c r="C31" s="37" t="s">
        <v>282</v>
      </c>
      <c r="D31" s="36" t="s">
        <v>52</v>
      </c>
      <c r="E31" s="38" t="s">
        <v>283</v>
      </c>
      <c r="F31" s="39" t="s">
        <v>114</v>
      </c>
      <c r="G31" s="40">
        <v>2.25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55</v>
      </c>
      <c r="B32" s="43"/>
      <c r="C32" s="44"/>
      <c r="D32" s="44"/>
      <c r="E32" s="38" t="s">
        <v>283</v>
      </c>
      <c r="F32" s="44"/>
      <c r="G32" s="44"/>
      <c r="H32" s="44"/>
      <c r="I32" s="44"/>
      <c r="J32" s="45"/>
    </row>
    <row r="33" ht="45">
      <c r="A33" s="36" t="s">
        <v>62</v>
      </c>
      <c r="B33" s="43"/>
      <c r="C33" s="44"/>
      <c r="D33" s="44"/>
      <c r="E33" s="46" t="s">
        <v>327</v>
      </c>
      <c r="F33" s="44"/>
      <c r="G33" s="44"/>
      <c r="H33" s="44"/>
      <c r="I33" s="44"/>
      <c r="J33" s="45"/>
    </row>
    <row r="34" ht="300">
      <c r="A34" s="36" t="s">
        <v>57</v>
      </c>
      <c r="B34" s="43"/>
      <c r="C34" s="44"/>
      <c r="D34" s="44"/>
      <c r="E34" s="38" t="s">
        <v>285</v>
      </c>
      <c r="F34" s="44"/>
      <c r="G34" s="44"/>
      <c r="H34" s="44"/>
      <c r="I34" s="44"/>
      <c r="J34" s="45"/>
    </row>
    <row r="35">
      <c r="A35" s="30" t="s">
        <v>47</v>
      </c>
      <c r="B35" s="31"/>
      <c r="C35" s="32" t="s">
        <v>205</v>
      </c>
      <c r="D35" s="33"/>
      <c r="E35" s="30" t="s">
        <v>291</v>
      </c>
      <c r="F35" s="33"/>
      <c r="G35" s="33"/>
      <c r="H35" s="33"/>
      <c r="I35" s="34">
        <f>SUMIFS(I36:I51,A36:A51,"P")</f>
        <v>0</v>
      </c>
      <c r="J35" s="35"/>
    </row>
    <row r="36">
      <c r="A36" s="36" t="s">
        <v>50</v>
      </c>
      <c r="B36" s="36">
        <v>7</v>
      </c>
      <c r="C36" s="37" t="s">
        <v>287</v>
      </c>
      <c r="D36" s="36" t="s">
        <v>52</v>
      </c>
      <c r="E36" s="38" t="s">
        <v>288</v>
      </c>
      <c r="F36" s="39" t="s">
        <v>114</v>
      </c>
      <c r="G36" s="40">
        <v>0.95999999999999996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55</v>
      </c>
      <c r="B37" s="43"/>
      <c r="C37" s="44"/>
      <c r="D37" s="44"/>
      <c r="E37" s="38" t="s">
        <v>288</v>
      </c>
      <c r="F37" s="44"/>
      <c r="G37" s="44"/>
      <c r="H37" s="44"/>
      <c r="I37" s="44"/>
      <c r="J37" s="45"/>
    </row>
    <row r="38" ht="45">
      <c r="A38" s="36" t="s">
        <v>62</v>
      </c>
      <c r="B38" s="43"/>
      <c r="C38" s="44"/>
      <c r="D38" s="44"/>
      <c r="E38" s="46" t="s">
        <v>328</v>
      </c>
      <c r="F38" s="44"/>
      <c r="G38" s="44"/>
      <c r="H38" s="44"/>
      <c r="I38" s="44"/>
      <c r="J38" s="45"/>
    </row>
    <row r="39" ht="409.5">
      <c r="A39" s="36" t="s">
        <v>57</v>
      </c>
      <c r="B39" s="43"/>
      <c r="C39" s="44"/>
      <c r="D39" s="44"/>
      <c r="E39" s="38" t="s">
        <v>290</v>
      </c>
      <c r="F39" s="44"/>
      <c r="G39" s="44"/>
      <c r="H39" s="44"/>
      <c r="I39" s="44"/>
      <c r="J39" s="45"/>
    </row>
    <row r="40">
      <c r="A40" s="36" t="s">
        <v>50</v>
      </c>
      <c r="B40" s="36">
        <v>8</v>
      </c>
      <c r="C40" s="37" t="s">
        <v>300</v>
      </c>
      <c r="D40" s="36" t="s">
        <v>52</v>
      </c>
      <c r="E40" s="38" t="s">
        <v>301</v>
      </c>
      <c r="F40" s="39" t="s">
        <v>114</v>
      </c>
      <c r="G40" s="40">
        <v>18.265999999999998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55</v>
      </c>
      <c r="B41" s="43"/>
      <c r="C41" s="44"/>
      <c r="D41" s="44"/>
      <c r="E41" s="38" t="s">
        <v>301</v>
      </c>
      <c r="F41" s="44"/>
      <c r="G41" s="44"/>
      <c r="H41" s="44"/>
      <c r="I41" s="44"/>
      <c r="J41" s="45"/>
    </row>
    <row r="42" ht="90">
      <c r="A42" s="36" t="s">
        <v>62</v>
      </c>
      <c r="B42" s="43"/>
      <c r="C42" s="44"/>
      <c r="D42" s="44"/>
      <c r="E42" s="46" t="s">
        <v>329</v>
      </c>
      <c r="F42" s="44"/>
      <c r="G42" s="44"/>
      <c r="H42" s="44"/>
      <c r="I42" s="44"/>
      <c r="J42" s="45"/>
    </row>
    <row r="43" ht="30">
      <c r="A43" s="36" t="s">
        <v>57</v>
      </c>
      <c r="B43" s="43"/>
      <c r="C43" s="44"/>
      <c r="D43" s="44"/>
      <c r="E43" s="38" t="s">
        <v>303</v>
      </c>
      <c r="F43" s="44"/>
      <c r="G43" s="44"/>
      <c r="H43" s="44"/>
      <c r="I43" s="44"/>
      <c r="J43" s="45"/>
    </row>
    <row r="44">
      <c r="A44" s="36" t="s">
        <v>50</v>
      </c>
      <c r="B44" s="36">
        <v>9</v>
      </c>
      <c r="C44" s="37" t="s">
        <v>330</v>
      </c>
      <c r="D44" s="36" t="s">
        <v>52</v>
      </c>
      <c r="E44" s="38" t="s">
        <v>331</v>
      </c>
      <c r="F44" s="39" t="s">
        <v>114</v>
      </c>
      <c r="G44" s="40">
        <v>3.0600000000000001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55</v>
      </c>
      <c r="B45" s="43"/>
      <c r="C45" s="44"/>
      <c r="D45" s="44"/>
      <c r="E45" s="38" t="s">
        <v>331</v>
      </c>
      <c r="F45" s="44"/>
      <c r="G45" s="44"/>
      <c r="H45" s="44"/>
      <c r="I45" s="44"/>
      <c r="J45" s="45"/>
    </row>
    <row r="46" ht="60">
      <c r="A46" s="36" t="s">
        <v>62</v>
      </c>
      <c r="B46" s="43"/>
      <c r="C46" s="44"/>
      <c r="D46" s="44"/>
      <c r="E46" s="46" t="s">
        <v>332</v>
      </c>
      <c r="F46" s="44"/>
      <c r="G46" s="44"/>
      <c r="H46" s="44"/>
      <c r="I46" s="44"/>
      <c r="J46" s="45"/>
    </row>
    <row r="47" ht="30">
      <c r="A47" s="36" t="s">
        <v>57</v>
      </c>
      <c r="B47" s="43"/>
      <c r="C47" s="44"/>
      <c r="D47" s="44"/>
      <c r="E47" s="38" t="s">
        <v>303</v>
      </c>
      <c r="F47" s="44"/>
      <c r="G47" s="44"/>
      <c r="H47" s="44"/>
      <c r="I47" s="44"/>
      <c r="J47" s="45"/>
    </row>
    <row r="48">
      <c r="A48" s="36" t="s">
        <v>50</v>
      </c>
      <c r="B48" s="36">
        <v>10</v>
      </c>
      <c r="C48" s="37" t="s">
        <v>304</v>
      </c>
      <c r="D48" s="36" t="s">
        <v>52</v>
      </c>
      <c r="E48" s="38" t="s">
        <v>305</v>
      </c>
      <c r="F48" s="39" t="s">
        <v>114</v>
      </c>
      <c r="G48" s="40">
        <v>3.75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>
      <c r="A49" s="36" t="s">
        <v>55</v>
      </c>
      <c r="B49" s="43"/>
      <c r="C49" s="44"/>
      <c r="D49" s="44"/>
      <c r="E49" s="38" t="s">
        <v>305</v>
      </c>
      <c r="F49" s="44"/>
      <c r="G49" s="44"/>
      <c r="H49" s="44"/>
      <c r="I49" s="44"/>
      <c r="J49" s="45"/>
    </row>
    <row r="50" ht="45">
      <c r="A50" s="36" t="s">
        <v>62</v>
      </c>
      <c r="B50" s="43"/>
      <c r="C50" s="44"/>
      <c r="D50" s="44"/>
      <c r="E50" s="46" t="s">
        <v>333</v>
      </c>
      <c r="F50" s="44"/>
      <c r="G50" s="44"/>
      <c r="H50" s="44"/>
      <c r="I50" s="44"/>
      <c r="J50" s="45"/>
    </row>
    <row r="51" ht="150">
      <c r="A51" s="36" t="s">
        <v>57</v>
      </c>
      <c r="B51" s="43"/>
      <c r="C51" s="44"/>
      <c r="D51" s="44"/>
      <c r="E51" s="38" t="s">
        <v>307</v>
      </c>
      <c r="F51" s="44"/>
      <c r="G51" s="44"/>
      <c r="H51" s="44"/>
      <c r="I51" s="44"/>
      <c r="J51" s="45"/>
    </row>
    <row r="52">
      <c r="A52" s="30" t="s">
        <v>47</v>
      </c>
      <c r="B52" s="31"/>
      <c r="C52" s="32" t="s">
        <v>244</v>
      </c>
      <c r="D52" s="33"/>
      <c r="E52" s="30" t="s">
        <v>245</v>
      </c>
      <c r="F52" s="33"/>
      <c r="G52" s="33"/>
      <c r="H52" s="33"/>
      <c r="I52" s="34">
        <f>SUMIFS(I53:I56,A53:A56,"P")</f>
        <v>0</v>
      </c>
      <c r="J52" s="35"/>
    </row>
    <row r="53">
      <c r="A53" s="36" t="s">
        <v>50</v>
      </c>
      <c r="B53" s="36">
        <v>11</v>
      </c>
      <c r="C53" s="37" t="s">
        <v>311</v>
      </c>
      <c r="D53" s="36" t="s">
        <v>73</v>
      </c>
      <c r="E53" s="38" t="s">
        <v>312</v>
      </c>
      <c r="F53" s="39" t="s">
        <v>137</v>
      </c>
      <c r="G53" s="40">
        <v>11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 ht="30">
      <c r="A54" s="36" t="s">
        <v>55</v>
      </c>
      <c r="B54" s="43"/>
      <c r="C54" s="44"/>
      <c r="D54" s="44"/>
      <c r="E54" s="38" t="s">
        <v>334</v>
      </c>
      <c r="F54" s="44"/>
      <c r="G54" s="44"/>
      <c r="H54" s="44"/>
      <c r="I54" s="44"/>
      <c r="J54" s="45"/>
    </row>
    <row r="55" ht="45">
      <c r="A55" s="36" t="s">
        <v>62</v>
      </c>
      <c r="B55" s="43"/>
      <c r="C55" s="44"/>
      <c r="D55" s="44"/>
      <c r="E55" s="46" t="s">
        <v>335</v>
      </c>
      <c r="F55" s="44"/>
      <c r="G55" s="44"/>
      <c r="H55" s="44"/>
      <c r="I55" s="44"/>
      <c r="J55" s="45"/>
    </row>
    <row r="56" ht="60">
      <c r="A56" s="36" t="s">
        <v>57</v>
      </c>
      <c r="B56" s="43"/>
      <c r="C56" s="44"/>
      <c r="D56" s="44"/>
      <c r="E56" s="38" t="s">
        <v>315</v>
      </c>
      <c r="F56" s="44"/>
      <c r="G56" s="44"/>
      <c r="H56" s="44"/>
      <c r="I56" s="44"/>
      <c r="J56" s="45"/>
    </row>
    <row r="57">
      <c r="A57" s="30" t="s">
        <v>47</v>
      </c>
      <c r="B57" s="31"/>
      <c r="C57" s="32" t="s">
        <v>316</v>
      </c>
      <c r="D57" s="33"/>
      <c r="E57" s="30" t="s">
        <v>317</v>
      </c>
      <c r="F57" s="33"/>
      <c r="G57" s="33"/>
      <c r="H57" s="33"/>
      <c r="I57" s="34">
        <f>SUMIFS(I58:I60,A58:A60,"P")</f>
        <v>0</v>
      </c>
      <c r="J57" s="35"/>
    </row>
    <row r="58">
      <c r="A58" s="36" t="s">
        <v>50</v>
      </c>
      <c r="B58" s="36">
        <v>12</v>
      </c>
      <c r="C58" s="37" t="s">
        <v>336</v>
      </c>
      <c r="D58" s="36" t="s">
        <v>52</v>
      </c>
      <c r="E58" s="38" t="s">
        <v>337</v>
      </c>
      <c r="F58" s="39" t="s">
        <v>137</v>
      </c>
      <c r="G58" s="40">
        <v>9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55</v>
      </c>
      <c r="B59" s="43"/>
      <c r="C59" s="44"/>
      <c r="D59" s="44"/>
      <c r="E59" s="38" t="s">
        <v>337</v>
      </c>
      <c r="F59" s="44"/>
      <c r="G59" s="44"/>
      <c r="H59" s="44"/>
      <c r="I59" s="44"/>
      <c r="J59" s="45"/>
    </row>
    <row r="60" ht="135">
      <c r="A60" s="36" t="s">
        <v>57</v>
      </c>
      <c r="B60" s="47"/>
      <c r="C60" s="48"/>
      <c r="D60" s="48"/>
      <c r="E60" s="38" t="s">
        <v>338</v>
      </c>
      <c r="F60" s="48"/>
      <c r="G60" s="48"/>
      <c r="H60" s="48"/>
      <c r="I60" s="48"/>
      <c r="J60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23</v>
      </c>
      <c r="I3" s="24">
        <f>SUMIFS(I9:I65,A9:A65,"SD")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266</v>
      </c>
      <c r="C4" s="20" t="s">
        <v>267</v>
      </c>
      <c r="D4" s="21"/>
      <c r="E4" s="22" t="s">
        <v>268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269</v>
      </c>
      <c r="B5" s="19" t="s">
        <v>35</v>
      </c>
      <c r="C5" s="20" t="s">
        <v>23</v>
      </c>
      <c r="D5" s="21"/>
      <c r="E5" s="22" t="s">
        <v>24</v>
      </c>
      <c r="F5" s="16"/>
      <c r="G5" s="16"/>
      <c r="H5" s="16"/>
      <c r="I5" s="16"/>
      <c r="J5" s="18"/>
      <c r="O5">
        <v>0.20999999999999999</v>
      </c>
    </row>
    <row r="6">
      <c r="A6" s="25" t="s">
        <v>36</v>
      </c>
      <c r="B6" s="26" t="s">
        <v>37</v>
      </c>
      <c r="C6" s="7" t="s">
        <v>38</v>
      </c>
      <c r="D6" s="7" t="s">
        <v>39</v>
      </c>
      <c r="E6" s="7" t="s">
        <v>40</v>
      </c>
      <c r="F6" s="7" t="s">
        <v>41</v>
      </c>
      <c r="G6" s="7" t="s">
        <v>42</v>
      </c>
      <c r="H6" s="7" t="s">
        <v>43</v>
      </c>
      <c r="I6" s="7"/>
      <c r="J6" s="27" t="s">
        <v>44</v>
      </c>
    </row>
    <row r="7">
      <c r="A7" s="25"/>
      <c r="B7" s="26"/>
      <c r="C7" s="7"/>
      <c r="D7" s="7"/>
      <c r="E7" s="7"/>
      <c r="F7" s="7"/>
      <c r="G7" s="7"/>
      <c r="H7" s="7" t="s">
        <v>45</v>
      </c>
      <c r="I7" s="7" t="s">
        <v>46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47</v>
      </c>
      <c r="B9" s="31"/>
      <c r="C9" s="32" t="s">
        <v>48</v>
      </c>
      <c r="D9" s="33"/>
      <c r="E9" s="30" t="s">
        <v>49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50</v>
      </c>
      <c r="B10" s="36">
        <v>1</v>
      </c>
      <c r="C10" s="37" t="s">
        <v>101</v>
      </c>
      <c r="D10" s="36" t="s">
        <v>73</v>
      </c>
      <c r="E10" s="38" t="s">
        <v>103</v>
      </c>
      <c r="F10" s="39" t="s">
        <v>104</v>
      </c>
      <c r="G10" s="40">
        <v>7.976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55</v>
      </c>
      <c r="B11" s="43"/>
      <c r="C11" s="44"/>
      <c r="D11" s="44"/>
      <c r="E11" s="38" t="s">
        <v>270</v>
      </c>
      <c r="F11" s="44"/>
      <c r="G11" s="44"/>
      <c r="H11" s="44"/>
      <c r="I11" s="44"/>
      <c r="J11" s="45"/>
    </row>
    <row r="12" ht="90">
      <c r="A12" s="36" t="s">
        <v>62</v>
      </c>
      <c r="B12" s="43"/>
      <c r="C12" s="44"/>
      <c r="D12" s="44"/>
      <c r="E12" s="46" t="s">
        <v>339</v>
      </c>
      <c r="F12" s="44"/>
      <c r="G12" s="44"/>
      <c r="H12" s="44"/>
      <c r="I12" s="44"/>
      <c r="J12" s="45"/>
    </row>
    <row r="13" ht="30">
      <c r="A13" s="36" t="s">
        <v>57</v>
      </c>
      <c r="B13" s="43"/>
      <c r="C13" s="44"/>
      <c r="D13" s="44"/>
      <c r="E13" s="38" t="s">
        <v>204</v>
      </c>
      <c r="F13" s="44"/>
      <c r="G13" s="44"/>
      <c r="H13" s="44"/>
      <c r="I13" s="44"/>
      <c r="J13" s="45"/>
    </row>
    <row r="14">
      <c r="A14" s="36" t="s">
        <v>50</v>
      </c>
      <c r="B14" s="36">
        <v>2</v>
      </c>
      <c r="C14" s="37" t="s">
        <v>101</v>
      </c>
      <c r="D14" s="36" t="s">
        <v>108</v>
      </c>
      <c r="E14" s="38" t="s">
        <v>103</v>
      </c>
      <c r="F14" s="39" t="s">
        <v>104</v>
      </c>
      <c r="G14" s="40">
        <v>44.219999999999999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30">
      <c r="A15" s="36" t="s">
        <v>55</v>
      </c>
      <c r="B15" s="43"/>
      <c r="C15" s="44"/>
      <c r="D15" s="44"/>
      <c r="E15" s="38" t="s">
        <v>202</v>
      </c>
      <c r="F15" s="44"/>
      <c r="G15" s="44"/>
      <c r="H15" s="44"/>
      <c r="I15" s="44"/>
      <c r="J15" s="45"/>
    </row>
    <row r="16" ht="135">
      <c r="A16" s="36" t="s">
        <v>62</v>
      </c>
      <c r="B16" s="43"/>
      <c r="C16" s="44"/>
      <c r="D16" s="44"/>
      <c r="E16" s="46" t="s">
        <v>340</v>
      </c>
      <c r="F16" s="44"/>
      <c r="G16" s="44"/>
      <c r="H16" s="44"/>
      <c r="I16" s="44"/>
      <c r="J16" s="45"/>
    </row>
    <row r="17" ht="30">
      <c r="A17" s="36" t="s">
        <v>57</v>
      </c>
      <c r="B17" s="43"/>
      <c r="C17" s="44"/>
      <c r="D17" s="44"/>
      <c r="E17" s="38" t="s">
        <v>204</v>
      </c>
      <c r="F17" s="44"/>
      <c r="G17" s="44"/>
      <c r="H17" s="44"/>
      <c r="I17" s="44"/>
      <c r="J17" s="45"/>
    </row>
    <row r="18">
      <c r="A18" s="30" t="s">
        <v>47</v>
      </c>
      <c r="B18" s="31"/>
      <c r="C18" s="32" t="s">
        <v>73</v>
      </c>
      <c r="D18" s="33"/>
      <c r="E18" s="30" t="s">
        <v>111</v>
      </c>
      <c r="F18" s="33"/>
      <c r="G18" s="33"/>
      <c r="H18" s="33"/>
      <c r="I18" s="34">
        <f>SUMIFS(I19:I34,A19:A34,"P")</f>
        <v>0</v>
      </c>
      <c r="J18" s="35"/>
    </row>
    <row r="19" ht="30">
      <c r="A19" s="36" t="s">
        <v>50</v>
      </c>
      <c r="B19" s="36">
        <v>3</v>
      </c>
      <c r="C19" s="37" t="s">
        <v>208</v>
      </c>
      <c r="D19" s="36" t="s">
        <v>52</v>
      </c>
      <c r="E19" s="38" t="s">
        <v>209</v>
      </c>
      <c r="F19" s="39" t="s">
        <v>114</v>
      </c>
      <c r="G19" s="40">
        <v>1.875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 ht="30">
      <c r="A20" s="36" t="s">
        <v>55</v>
      </c>
      <c r="B20" s="43"/>
      <c r="C20" s="44"/>
      <c r="D20" s="44"/>
      <c r="E20" s="38" t="s">
        <v>209</v>
      </c>
      <c r="F20" s="44"/>
      <c r="G20" s="44"/>
      <c r="H20" s="44"/>
      <c r="I20" s="44"/>
      <c r="J20" s="45"/>
    </row>
    <row r="21" ht="75">
      <c r="A21" s="36" t="s">
        <v>62</v>
      </c>
      <c r="B21" s="43"/>
      <c r="C21" s="44"/>
      <c r="D21" s="44"/>
      <c r="E21" s="46" t="s">
        <v>324</v>
      </c>
      <c r="F21" s="44"/>
      <c r="G21" s="44"/>
      <c r="H21" s="44"/>
      <c r="I21" s="44"/>
      <c r="J21" s="45"/>
    </row>
    <row r="22" ht="45">
      <c r="A22" s="36" t="s">
        <v>57</v>
      </c>
      <c r="B22" s="43"/>
      <c r="C22" s="44"/>
      <c r="D22" s="44"/>
      <c r="E22" s="38" t="s">
        <v>211</v>
      </c>
      <c r="F22" s="44"/>
      <c r="G22" s="44"/>
      <c r="H22" s="44"/>
      <c r="I22" s="44"/>
      <c r="J22" s="45"/>
    </row>
    <row r="23">
      <c r="A23" s="36" t="s">
        <v>50</v>
      </c>
      <c r="B23" s="36">
        <v>4</v>
      </c>
      <c r="C23" s="37" t="s">
        <v>127</v>
      </c>
      <c r="D23" s="36" t="s">
        <v>52</v>
      </c>
      <c r="E23" s="38" t="s">
        <v>128</v>
      </c>
      <c r="F23" s="39" t="s">
        <v>114</v>
      </c>
      <c r="G23" s="40">
        <v>5.25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55</v>
      </c>
      <c r="B24" s="43"/>
      <c r="C24" s="44"/>
      <c r="D24" s="44"/>
      <c r="E24" s="38" t="s">
        <v>128</v>
      </c>
      <c r="F24" s="44"/>
      <c r="G24" s="44"/>
      <c r="H24" s="44"/>
      <c r="I24" s="44"/>
      <c r="J24" s="45"/>
    </row>
    <row r="25" ht="45">
      <c r="A25" s="36" t="s">
        <v>62</v>
      </c>
      <c r="B25" s="43"/>
      <c r="C25" s="44"/>
      <c r="D25" s="44"/>
      <c r="E25" s="46" t="s">
        <v>341</v>
      </c>
      <c r="F25" s="44"/>
      <c r="G25" s="44"/>
      <c r="H25" s="44"/>
      <c r="I25" s="44"/>
      <c r="J25" s="45"/>
    </row>
    <row r="26" ht="409.5">
      <c r="A26" s="36" t="s">
        <v>57</v>
      </c>
      <c r="B26" s="43"/>
      <c r="C26" s="44"/>
      <c r="D26" s="44"/>
      <c r="E26" s="38" t="s">
        <v>213</v>
      </c>
      <c r="F26" s="44"/>
      <c r="G26" s="44"/>
      <c r="H26" s="44"/>
      <c r="I26" s="44"/>
      <c r="J26" s="45"/>
    </row>
    <row r="27">
      <c r="A27" s="36" t="s">
        <v>50</v>
      </c>
      <c r="B27" s="36">
        <v>5</v>
      </c>
      <c r="C27" s="37" t="s">
        <v>278</v>
      </c>
      <c r="D27" s="36" t="s">
        <v>52</v>
      </c>
      <c r="E27" s="38" t="s">
        <v>279</v>
      </c>
      <c r="F27" s="39" t="s">
        <v>114</v>
      </c>
      <c r="G27" s="40">
        <v>13.109999999999999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55</v>
      </c>
      <c r="B28" s="43"/>
      <c r="C28" s="44"/>
      <c r="D28" s="44"/>
      <c r="E28" s="38" t="s">
        <v>279</v>
      </c>
      <c r="F28" s="44"/>
      <c r="G28" s="44"/>
      <c r="H28" s="44"/>
      <c r="I28" s="44"/>
      <c r="J28" s="45"/>
    </row>
    <row r="29" ht="90">
      <c r="A29" s="36" t="s">
        <v>62</v>
      </c>
      <c r="B29" s="43"/>
      <c r="C29" s="44"/>
      <c r="D29" s="44"/>
      <c r="E29" s="46" t="s">
        <v>342</v>
      </c>
      <c r="F29" s="44"/>
      <c r="G29" s="44"/>
      <c r="H29" s="44"/>
      <c r="I29" s="44"/>
      <c r="J29" s="45"/>
    </row>
    <row r="30" ht="405">
      <c r="A30" s="36" t="s">
        <v>57</v>
      </c>
      <c r="B30" s="43"/>
      <c r="C30" s="44"/>
      <c r="D30" s="44"/>
      <c r="E30" s="38" t="s">
        <v>281</v>
      </c>
      <c r="F30" s="44"/>
      <c r="G30" s="44"/>
      <c r="H30" s="44"/>
      <c r="I30" s="44"/>
      <c r="J30" s="45"/>
    </row>
    <row r="31">
      <c r="A31" s="36" t="s">
        <v>50</v>
      </c>
      <c r="B31" s="36">
        <v>6</v>
      </c>
      <c r="C31" s="37" t="s">
        <v>282</v>
      </c>
      <c r="D31" s="36" t="s">
        <v>52</v>
      </c>
      <c r="E31" s="38" t="s">
        <v>283</v>
      </c>
      <c r="F31" s="39" t="s">
        <v>114</v>
      </c>
      <c r="G31" s="40">
        <v>2.25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55</v>
      </c>
      <c r="B32" s="43"/>
      <c r="C32" s="44"/>
      <c r="D32" s="44"/>
      <c r="E32" s="38" t="s">
        <v>283</v>
      </c>
      <c r="F32" s="44"/>
      <c r="G32" s="44"/>
      <c r="H32" s="44"/>
      <c r="I32" s="44"/>
      <c r="J32" s="45"/>
    </row>
    <row r="33" ht="45">
      <c r="A33" s="36" t="s">
        <v>62</v>
      </c>
      <c r="B33" s="43"/>
      <c r="C33" s="44"/>
      <c r="D33" s="44"/>
      <c r="E33" s="46" t="s">
        <v>327</v>
      </c>
      <c r="F33" s="44"/>
      <c r="G33" s="44"/>
      <c r="H33" s="44"/>
      <c r="I33" s="44"/>
      <c r="J33" s="45"/>
    </row>
    <row r="34" ht="300">
      <c r="A34" s="36" t="s">
        <v>57</v>
      </c>
      <c r="B34" s="43"/>
      <c r="C34" s="44"/>
      <c r="D34" s="44"/>
      <c r="E34" s="38" t="s">
        <v>285</v>
      </c>
      <c r="F34" s="44"/>
      <c r="G34" s="44"/>
      <c r="H34" s="44"/>
      <c r="I34" s="44"/>
      <c r="J34" s="45"/>
    </row>
    <row r="35">
      <c r="A35" s="30" t="s">
        <v>47</v>
      </c>
      <c r="B35" s="31"/>
      <c r="C35" s="32" t="s">
        <v>102</v>
      </c>
      <c r="D35" s="33"/>
      <c r="E35" s="30" t="s">
        <v>286</v>
      </c>
      <c r="F35" s="33"/>
      <c r="G35" s="33"/>
      <c r="H35" s="33"/>
      <c r="I35" s="34">
        <f>SUMIFS(I36:I39,A36:A39,"P")</f>
        <v>0</v>
      </c>
      <c r="J35" s="35"/>
    </row>
    <row r="36">
      <c r="A36" s="36" t="s">
        <v>50</v>
      </c>
      <c r="B36" s="36">
        <v>7</v>
      </c>
      <c r="C36" s="37" t="s">
        <v>287</v>
      </c>
      <c r="D36" s="36" t="s">
        <v>52</v>
      </c>
      <c r="E36" s="38" t="s">
        <v>288</v>
      </c>
      <c r="F36" s="39" t="s">
        <v>114</v>
      </c>
      <c r="G36" s="40">
        <v>0.95999999999999996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55</v>
      </c>
      <c r="B37" s="43"/>
      <c r="C37" s="44"/>
      <c r="D37" s="44"/>
      <c r="E37" s="38" t="s">
        <v>288</v>
      </c>
      <c r="F37" s="44"/>
      <c r="G37" s="44"/>
      <c r="H37" s="44"/>
      <c r="I37" s="44"/>
      <c r="J37" s="45"/>
    </row>
    <row r="38" ht="45">
      <c r="A38" s="36" t="s">
        <v>62</v>
      </c>
      <c r="B38" s="43"/>
      <c r="C38" s="44"/>
      <c r="D38" s="44"/>
      <c r="E38" s="46" t="s">
        <v>328</v>
      </c>
      <c r="F38" s="44"/>
      <c r="G38" s="44"/>
      <c r="H38" s="44"/>
      <c r="I38" s="44"/>
      <c r="J38" s="45"/>
    </row>
    <row r="39" ht="409.5">
      <c r="A39" s="36" t="s">
        <v>57</v>
      </c>
      <c r="B39" s="43"/>
      <c r="C39" s="44"/>
      <c r="D39" s="44"/>
      <c r="E39" s="38" t="s">
        <v>290</v>
      </c>
      <c r="F39" s="44"/>
      <c r="G39" s="44"/>
      <c r="H39" s="44"/>
      <c r="I39" s="44"/>
      <c r="J39" s="45"/>
    </row>
    <row r="40">
      <c r="A40" s="30" t="s">
        <v>47</v>
      </c>
      <c r="B40" s="31"/>
      <c r="C40" s="32" t="s">
        <v>205</v>
      </c>
      <c r="D40" s="33"/>
      <c r="E40" s="30" t="s">
        <v>291</v>
      </c>
      <c r="F40" s="33"/>
      <c r="G40" s="33"/>
      <c r="H40" s="33"/>
      <c r="I40" s="34">
        <f>SUMIFS(I41:I52,A41:A52,"P")</f>
        <v>0</v>
      </c>
      <c r="J40" s="35"/>
    </row>
    <row r="41">
      <c r="A41" s="36" t="s">
        <v>50</v>
      </c>
      <c r="B41" s="36">
        <v>8</v>
      </c>
      <c r="C41" s="37" t="s">
        <v>300</v>
      </c>
      <c r="D41" s="36" t="s">
        <v>52</v>
      </c>
      <c r="E41" s="38" t="s">
        <v>301</v>
      </c>
      <c r="F41" s="39" t="s">
        <v>114</v>
      </c>
      <c r="G41" s="40">
        <v>15.082000000000001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55</v>
      </c>
      <c r="B42" s="43"/>
      <c r="C42" s="44"/>
      <c r="D42" s="44"/>
      <c r="E42" s="38" t="s">
        <v>301</v>
      </c>
      <c r="F42" s="44"/>
      <c r="G42" s="44"/>
      <c r="H42" s="44"/>
      <c r="I42" s="44"/>
      <c r="J42" s="45"/>
    </row>
    <row r="43" ht="90">
      <c r="A43" s="36" t="s">
        <v>62</v>
      </c>
      <c r="B43" s="43"/>
      <c r="C43" s="44"/>
      <c r="D43" s="44"/>
      <c r="E43" s="46" t="s">
        <v>343</v>
      </c>
      <c r="F43" s="44"/>
      <c r="G43" s="44"/>
      <c r="H43" s="44"/>
      <c r="I43" s="44"/>
      <c r="J43" s="45"/>
    </row>
    <row r="44" ht="30">
      <c r="A44" s="36" t="s">
        <v>57</v>
      </c>
      <c r="B44" s="43"/>
      <c r="C44" s="44"/>
      <c r="D44" s="44"/>
      <c r="E44" s="38" t="s">
        <v>303</v>
      </c>
      <c r="F44" s="44"/>
      <c r="G44" s="44"/>
      <c r="H44" s="44"/>
      <c r="I44" s="44"/>
      <c r="J44" s="45"/>
    </row>
    <row r="45">
      <c r="A45" s="36" t="s">
        <v>50</v>
      </c>
      <c r="B45" s="36">
        <v>9</v>
      </c>
      <c r="C45" s="37" t="s">
        <v>330</v>
      </c>
      <c r="D45" s="36" t="s">
        <v>52</v>
      </c>
      <c r="E45" s="38" t="s">
        <v>331</v>
      </c>
      <c r="F45" s="39" t="s">
        <v>114</v>
      </c>
      <c r="G45" s="40">
        <v>2.46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55</v>
      </c>
      <c r="B46" s="43"/>
      <c r="C46" s="44"/>
      <c r="D46" s="44"/>
      <c r="E46" s="38" t="s">
        <v>331</v>
      </c>
      <c r="F46" s="44"/>
      <c r="G46" s="44"/>
      <c r="H46" s="44"/>
      <c r="I46" s="44"/>
      <c r="J46" s="45"/>
    </row>
    <row r="47" ht="60">
      <c r="A47" s="36" t="s">
        <v>62</v>
      </c>
      <c r="B47" s="43"/>
      <c r="C47" s="44"/>
      <c r="D47" s="44"/>
      <c r="E47" s="46" t="s">
        <v>344</v>
      </c>
      <c r="F47" s="44"/>
      <c r="G47" s="44"/>
      <c r="H47" s="44"/>
      <c r="I47" s="44"/>
      <c r="J47" s="45"/>
    </row>
    <row r="48" ht="30">
      <c r="A48" s="36" t="s">
        <v>57</v>
      </c>
      <c r="B48" s="43"/>
      <c r="C48" s="44"/>
      <c r="D48" s="44"/>
      <c r="E48" s="38" t="s">
        <v>303</v>
      </c>
      <c r="F48" s="44"/>
      <c r="G48" s="44"/>
      <c r="H48" s="44"/>
      <c r="I48" s="44"/>
      <c r="J48" s="45"/>
    </row>
    <row r="49">
      <c r="A49" s="36" t="s">
        <v>50</v>
      </c>
      <c r="B49" s="36">
        <v>10</v>
      </c>
      <c r="C49" s="37" t="s">
        <v>304</v>
      </c>
      <c r="D49" s="36" t="s">
        <v>52</v>
      </c>
      <c r="E49" s="38" t="s">
        <v>305</v>
      </c>
      <c r="F49" s="39" t="s">
        <v>114</v>
      </c>
      <c r="G49" s="40">
        <v>3.75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55</v>
      </c>
      <c r="B50" s="43"/>
      <c r="C50" s="44"/>
      <c r="D50" s="44"/>
      <c r="E50" s="38" t="s">
        <v>305</v>
      </c>
      <c r="F50" s="44"/>
      <c r="G50" s="44"/>
      <c r="H50" s="44"/>
      <c r="I50" s="44"/>
      <c r="J50" s="45"/>
    </row>
    <row r="51" ht="45">
      <c r="A51" s="36" t="s">
        <v>62</v>
      </c>
      <c r="B51" s="43"/>
      <c r="C51" s="44"/>
      <c r="D51" s="44"/>
      <c r="E51" s="46" t="s">
        <v>333</v>
      </c>
      <c r="F51" s="44"/>
      <c r="G51" s="44"/>
      <c r="H51" s="44"/>
      <c r="I51" s="44"/>
      <c r="J51" s="45"/>
    </row>
    <row r="52" ht="150">
      <c r="A52" s="36" t="s">
        <v>57</v>
      </c>
      <c r="B52" s="43"/>
      <c r="C52" s="44"/>
      <c r="D52" s="44"/>
      <c r="E52" s="38" t="s">
        <v>307</v>
      </c>
      <c r="F52" s="44"/>
      <c r="G52" s="44"/>
      <c r="H52" s="44"/>
      <c r="I52" s="44"/>
      <c r="J52" s="45"/>
    </row>
    <row r="53">
      <c r="A53" s="30" t="s">
        <v>47</v>
      </c>
      <c r="B53" s="31"/>
      <c r="C53" s="32" t="s">
        <v>244</v>
      </c>
      <c r="D53" s="33"/>
      <c r="E53" s="30" t="s">
        <v>245</v>
      </c>
      <c r="F53" s="33"/>
      <c r="G53" s="33"/>
      <c r="H53" s="33"/>
      <c r="I53" s="34">
        <f>SUMIFS(I54:I57,A54:A57,"P")</f>
        <v>0</v>
      </c>
      <c r="J53" s="35"/>
    </row>
    <row r="54">
      <c r="A54" s="36" t="s">
        <v>50</v>
      </c>
      <c r="B54" s="36">
        <v>11</v>
      </c>
      <c r="C54" s="37" t="s">
        <v>311</v>
      </c>
      <c r="D54" s="36" t="s">
        <v>73</v>
      </c>
      <c r="E54" s="38" t="s">
        <v>312</v>
      </c>
      <c r="F54" s="39" t="s">
        <v>137</v>
      </c>
      <c r="G54" s="40">
        <v>9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 ht="30">
      <c r="A55" s="36" t="s">
        <v>55</v>
      </c>
      <c r="B55" s="43"/>
      <c r="C55" s="44"/>
      <c r="D55" s="44"/>
      <c r="E55" s="38" t="s">
        <v>334</v>
      </c>
      <c r="F55" s="44"/>
      <c r="G55" s="44"/>
      <c r="H55" s="44"/>
      <c r="I55" s="44"/>
      <c r="J55" s="45"/>
    </row>
    <row r="56" ht="45">
      <c r="A56" s="36" t="s">
        <v>62</v>
      </c>
      <c r="B56" s="43"/>
      <c r="C56" s="44"/>
      <c r="D56" s="44"/>
      <c r="E56" s="46" t="s">
        <v>345</v>
      </c>
      <c r="F56" s="44"/>
      <c r="G56" s="44"/>
      <c r="H56" s="44"/>
      <c r="I56" s="44"/>
      <c r="J56" s="45"/>
    </row>
    <row r="57" ht="60">
      <c r="A57" s="36" t="s">
        <v>57</v>
      </c>
      <c r="B57" s="43"/>
      <c r="C57" s="44"/>
      <c r="D57" s="44"/>
      <c r="E57" s="38" t="s">
        <v>315</v>
      </c>
      <c r="F57" s="44"/>
      <c r="G57" s="44"/>
      <c r="H57" s="44"/>
      <c r="I57" s="44"/>
      <c r="J57" s="45"/>
    </row>
    <row r="58">
      <c r="A58" s="30" t="s">
        <v>47</v>
      </c>
      <c r="B58" s="31"/>
      <c r="C58" s="32" t="s">
        <v>316</v>
      </c>
      <c r="D58" s="33"/>
      <c r="E58" s="30" t="s">
        <v>317</v>
      </c>
      <c r="F58" s="33"/>
      <c r="G58" s="33"/>
      <c r="H58" s="33"/>
      <c r="I58" s="34">
        <f>SUMIFS(I59:I65,A59:A65,"P")</f>
        <v>0</v>
      </c>
      <c r="J58" s="35"/>
    </row>
    <row r="59">
      <c r="A59" s="36" t="s">
        <v>50</v>
      </c>
      <c r="B59" s="36">
        <v>12</v>
      </c>
      <c r="C59" s="37" t="s">
        <v>346</v>
      </c>
      <c r="D59" s="36" t="s">
        <v>52</v>
      </c>
      <c r="E59" s="38" t="s">
        <v>347</v>
      </c>
      <c r="F59" s="39" t="s">
        <v>114</v>
      </c>
      <c r="G59" s="40">
        <v>1.6200000000000001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55</v>
      </c>
      <c r="B60" s="43"/>
      <c r="C60" s="44"/>
      <c r="D60" s="44"/>
      <c r="E60" s="38" t="s">
        <v>347</v>
      </c>
      <c r="F60" s="44"/>
      <c r="G60" s="44"/>
      <c r="H60" s="44"/>
      <c r="I60" s="44"/>
      <c r="J60" s="45"/>
    </row>
    <row r="61" ht="45">
      <c r="A61" s="36" t="s">
        <v>62</v>
      </c>
      <c r="B61" s="43"/>
      <c r="C61" s="44"/>
      <c r="D61" s="44"/>
      <c r="E61" s="46" t="s">
        <v>348</v>
      </c>
      <c r="F61" s="44"/>
      <c r="G61" s="44"/>
      <c r="H61" s="44"/>
      <c r="I61" s="44"/>
      <c r="J61" s="45"/>
    </row>
    <row r="62" ht="105">
      <c r="A62" s="36" t="s">
        <v>57</v>
      </c>
      <c r="B62" s="43"/>
      <c r="C62" s="44"/>
      <c r="D62" s="44"/>
      <c r="E62" s="38" t="s">
        <v>321</v>
      </c>
      <c r="F62" s="44"/>
      <c r="G62" s="44"/>
      <c r="H62" s="44"/>
      <c r="I62" s="44"/>
      <c r="J62" s="45"/>
    </row>
    <row r="63">
      <c r="A63" s="36" t="s">
        <v>50</v>
      </c>
      <c r="B63" s="36">
        <v>13</v>
      </c>
      <c r="C63" s="37" t="s">
        <v>336</v>
      </c>
      <c r="D63" s="36" t="s">
        <v>52</v>
      </c>
      <c r="E63" s="38" t="s">
        <v>337</v>
      </c>
      <c r="F63" s="39" t="s">
        <v>137</v>
      </c>
      <c r="G63" s="40">
        <v>7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55</v>
      </c>
      <c r="B64" s="43"/>
      <c r="C64" s="44"/>
      <c r="D64" s="44"/>
      <c r="E64" s="38" t="s">
        <v>337</v>
      </c>
      <c r="F64" s="44"/>
      <c r="G64" s="44"/>
      <c r="H64" s="44"/>
      <c r="I64" s="44"/>
      <c r="J64" s="45"/>
    </row>
    <row r="65" ht="135">
      <c r="A65" s="36" t="s">
        <v>57</v>
      </c>
      <c r="B65" s="47"/>
      <c r="C65" s="48"/>
      <c r="D65" s="48"/>
      <c r="E65" s="38" t="s">
        <v>338</v>
      </c>
      <c r="F65" s="48"/>
      <c r="G65" s="48"/>
      <c r="H65" s="48"/>
      <c r="I65" s="48"/>
      <c r="J65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29</v>
      </c>
      <c r="F2" s="16"/>
      <c r="G2" s="16"/>
      <c r="H2" s="16"/>
      <c r="I2" s="16"/>
      <c r="J2" s="18"/>
    </row>
    <row r="3">
      <c r="A3" s="3" t="s">
        <v>30</v>
      </c>
      <c r="B3" s="19" t="s">
        <v>31</v>
      </c>
      <c r="C3" s="20" t="s">
        <v>32</v>
      </c>
      <c r="D3" s="21"/>
      <c r="E3" s="22" t="s">
        <v>33</v>
      </c>
      <c r="F3" s="16"/>
      <c r="G3" s="16"/>
      <c r="H3" s="23" t="s">
        <v>25</v>
      </c>
      <c r="I3" s="24">
        <f>SUMIFS(I9:I41,A9:A41,"SD")</f>
        <v>0</v>
      </c>
      <c r="J3" s="18"/>
      <c r="O3">
        <v>0</v>
      </c>
      <c r="P3">
        <v>2</v>
      </c>
    </row>
    <row r="4">
      <c r="A4" s="3" t="s">
        <v>34</v>
      </c>
      <c r="B4" s="19" t="s">
        <v>266</v>
      </c>
      <c r="C4" s="20" t="s">
        <v>267</v>
      </c>
      <c r="D4" s="21"/>
      <c r="E4" s="22" t="s">
        <v>268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269</v>
      </c>
      <c r="B5" s="19" t="s">
        <v>35</v>
      </c>
      <c r="C5" s="20" t="s">
        <v>25</v>
      </c>
      <c r="D5" s="21"/>
      <c r="E5" s="22" t="s">
        <v>26</v>
      </c>
      <c r="F5" s="16"/>
      <c r="G5" s="16"/>
      <c r="H5" s="16"/>
      <c r="I5" s="16"/>
      <c r="J5" s="18"/>
      <c r="O5">
        <v>0.20999999999999999</v>
      </c>
    </row>
    <row r="6">
      <c r="A6" s="25" t="s">
        <v>36</v>
      </c>
      <c r="B6" s="26" t="s">
        <v>37</v>
      </c>
      <c r="C6" s="7" t="s">
        <v>38</v>
      </c>
      <c r="D6" s="7" t="s">
        <v>39</v>
      </c>
      <c r="E6" s="7" t="s">
        <v>40</v>
      </c>
      <c r="F6" s="7" t="s">
        <v>41</v>
      </c>
      <c r="G6" s="7" t="s">
        <v>42</v>
      </c>
      <c r="H6" s="7" t="s">
        <v>43</v>
      </c>
      <c r="I6" s="7"/>
      <c r="J6" s="27" t="s">
        <v>44</v>
      </c>
    </row>
    <row r="7">
      <c r="A7" s="25"/>
      <c r="B7" s="26"/>
      <c r="C7" s="7"/>
      <c r="D7" s="7"/>
      <c r="E7" s="7"/>
      <c r="F7" s="7"/>
      <c r="G7" s="7"/>
      <c r="H7" s="7" t="s">
        <v>45</v>
      </c>
      <c r="I7" s="7" t="s">
        <v>46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47</v>
      </c>
      <c r="B9" s="31"/>
      <c r="C9" s="32" t="s">
        <v>48</v>
      </c>
      <c r="D9" s="33"/>
      <c r="E9" s="30" t="s">
        <v>49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50</v>
      </c>
      <c r="B10" s="36">
        <v>1</v>
      </c>
      <c r="C10" s="37" t="s">
        <v>101</v>
      </c>
      <c r="D10" s="36" t="s">
        <v>52</v>
      </c>
      <c r="E10" s="38" t="s">
        <v>103</v>
      </c>
      <c r="F10" s="39" t="s">
        <v>104</v>
      </c>
      <c r="G10" s="40">
        <v>1.3500000000000001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55</v>
      </c>
      <c r="B11" s="43"/>
      <c r="C11" s="44"/>
      <c r="D11" s="44"/>
      <c r="E11" s="38" t="s">
        <v>105</v>
      </c>
      <c r="F11" s="44"/>
      <c r="G11" s="44"/>
      <c r="H11" s="44"/>
      <c r="I11" s="44"/>
      <c r="J11" s="45"/>
    </row>
    <row r="12">
      <c r="A12" s="36" t="s">
        <v>62</v>
      </c>
      <c r="B12" s="43"/>
      <c r="C12" s="44"/>
      <c r="D12" s="44"/>
      <c r="E12" s="46" t="s">
        <v>349</v>
      </c>
      <c r="F12" s="44"/>
      <c r="G12" s="44"/>
      <c r="H12" s="44"/>
      <c r="I12" s="44"/>
      <c r="J12" s="45"/>
    </row>
    <row r="13" ht="75">
      <c r="A13" s="36" t="s">
        <v>57</v>
      </c>
      <c r="B13" s="43"/>
      <c r="C13" s="44"/>
      <c r="D13" s="44"/>
      <c r="E13" s="38" t="s">
        <v>107</v>
      </c>
      <c r="F13" s="44"/>
      <c r="G13" s="44"/>
      <c r="H13" s="44"/>
      <c r="I13" s="44"/>
      <c r="J13" s="45"/>
    </row>
    <row r="14">
      <c r="A14" s="30" t="s">
        <v>47</v>
      </c>
      <c r="B14" s="31"/>
      <c r="C14" s="32" t="s">
        <v>73</v>
      </c>
      <c r="D14" s="33"/>
      <c r="E14" s="30" t="s">
        <v>111</v>
      </c>
      <c r="F14" s="33"/>
      <c r="G14" s="33"/>
      <c r="H14" s="33"/>
      <c r="I14" s="34">
        <f>SUMIFS(I15:I18,A15:A18,"P")</f>
        <v>0</v>
      </c>
      <c r="J14" s="35"/>
    </row>
    <row r="15">
      <c r="A15" s="36" t="s">
        <v>50</v>
      </c>
      <c r="B15" s="36">
        <v>2</v>
      </c>
      <c r="C15" s="37" t="s">
        <v>127</v>
      </c>
      <c r="D15" s="36" t="s">
        <v>52</v>
      </c>
      <c r="E15" s="38" t="s">
        <v>128</v>
      </c>
      <c r="F15" s="39" t="s">
        <v>114</v>
      </c>
      <c r="G15" s="40">
        <v>0.75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55</v>
      </c>
      <c r="B16" s="43"/>
      <c r="C16" s="44"/>
      <c r="D16" s="44"/>
      <c r="E16" s="50" t="s">
        <v>52</v>
      </c>
      <c r="F16" s="44"/>
      <c r="G16" s="44"/>
      <c r="H16" s="44"/>
      <c r="I16" s="44"/>
      <c r="J16" s="45"/>
    </row>
    <row r="17">
      <c r="A17" s="36" t="s">
        <v>62</v>
      </c>
      <c r="B17" s="43"/>
      <c r="C17" s="44"/>
      <c r="D17" s="44"/>
      <c r="E17" s="46" t="s">
        <v>350</v>
      </c>
      <c r="F17" s="44"/>
      <c r="G17" s="44"/>
      <c r="H17" s="44"/>
      <c r="I17" s="44"/>
      <c r="J17" s="45"/>
    </row>
    <row r="18" ht="409.5">
      <c r="A18" s="36" t="s">
        <v>57</v>
      </c>
      <c r="B18" s="43"/>
      <c r="C18" s="44"/>
      <c r="D18" s="44"/>
      <c r="E18" s="38" t="s">
        <v>126</v>
      </c>
      <c r="F18" s="44"/>
      <c r="G18" s="44"/>
      <c r="H18" s="44"/>
      <c r="I18" s="44"/>
      <c r="J18" s="45"/>
    </row>
    <row r="19">
      <c r="A19" s="30" t="s">
        <v>47</v>
      </c>
      <c r="B19" s="31"/>
      <c r="C19" s="32" t="s">
        <v>205</v>
      </c>
      <c r="D19" s="33"/>
      <c r="E19" s="30" t="s">
        <v>291</v>
      </c>
      <c r="F19" s="33"/>
      <c r="G19" s="33"/>
      <c r="H19" s="33"/>
      <c r="I19" s="34">
        <f>SUMIFS(I20:I31,A20:A31,"P")</f>
        <v>0</v>
      </c>
      <c r="J19" s="35"/>
    </row>
    <row r="20">
      <c r="A20" s="36" t="s">
        <v>50</v>
      </c>
      <c r="B20" s="36">
        <v>3</v>
      </c>
      <c r="C20" s="37" t="s">
        <v>292</v>
      </c>
      <c r="D20" s="36" t="s">
        <v>52</v>
      </c>
      <c r="E20" s="38" t="s">
        <v>293</v>
      </c>
      <c r="F20" s="39" t="s">
        <v>114</v>
      </c>
      <c r="G20" s="40">
        <v>0.29999999999999999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>
      <c r="A21" s="36" t="s">
        <v>55</v>
      </c>
      <c r="B21" s="43"/>
      <c r="C21" s="44"/>
      <c r="D21" s="44"/>
      <c r="E21" s="50" t="s">
        <v>52</v>
      </c>
      <c r="F21" s="44"/>
      <c r="G21" s="44"/>
      <c r="H21" s="44"/>
      <c r="I21" s="44"/>
      <c r="J21" s="45"/>
    </row>
    <row r="22">
      <c r="A22" s="36" t="s">
        <v>62</v>
      </c>
      <c r="B22" s="43"/>
      <c r="C22" s="44"/>
      <c r="D22" s="44"/>
      <c r="E22" s="46" t="s">
        <v>351</v>
      </c>
      <c r="F22" s="44"/>
      <c r="G22" s="44"/>
      <c r="H22" s="44"/>
      <c r="I22" s="44"/>
      <c r="J22" s="45"/>
    </row>
    <row r="23" ht="409.5">
      <c r="A23" s="36" t="s">
        <v>57</v>
      </c>
      <c r="B23" s="43"/>
      <c r="C23" s="44"/>
      <c r="D23" s="44"/>
      <c r="E23" s="38" t="s">
        <v>295</v>
      </c>
      <c r="F23" s="44"/>
      <c r="G23" s="44"/>
      <c r="H23" s="44"/>
      <c r="I23" s="44"/>
      <c r="J23" s="45"/>
    </row>
    <row r="24">
      <c r="A24" s="36" t="s">
        <v>50</v>
      </c>
      <c r="B24" s="36">
        <v>4</v>
      </c>
      <c r="C24" s="37" t="s">
        <v>304</v>
      </c>
      <c r="D24" s="36" t="s">
        <v>52</v>
      </c>
      <c r="E24" s="38" t="s">
        <v>305</v>
      </c>
      <c r="F24" s="39" t="s">
        <v>114</v>
      </c>
      <c r="G24" s="40">
        <v>0.45000000000000001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55</v>
      </c>
      <c r="B25" s="43"/>
      <c r="C25" s="44"/>
      <c r="D25" s="44"/>
      <c r="E25" s="38" t="s">
        <v>305</v>
      </c>
      <c r="F25" s="44"/>
      <c r="G25" s="44"/>
      <c r="H25" s="44"/>
      <c r="I25" s="44"/>
      <c r="J25" s="45"/>
    </row>
    <row r="26">
      <c r="A26" s="36" t="s">
        <v>62</v>
      </c>
      <c r="B26" s="43"/>
      <c r="C26" s="44"/>
      <c r="D26" s="44"/>
      <c r="E26" s="46" t="s">
        <v>352</v>
      </c>
      <c r="F26" s="44"/>
      <c r="G26" s="44"/>
      <c r="H26" s="44"/>
      <c r="I26" s="44"/>
      <c r="J26" s="45"/>
    </row>
    <row r="27" ht="150">
      <c r="A27" s="36" t="s">
        <v>57</v>
      </c>
      <c r="B27" s="43"/>
      <c r="C27" s="44"/>
      <c r="D27" s="44"/>
      <c r="E27" s="38" t="s">
        <v>307</v>
      </c>
      <c r="F27" s="44"/>
      <c r="G27" s="44"/>
      <c r="H27" s="44"/>
      <c r="I27" s="44"/>
      <c r="J27" s="45"/>
    </row>
    <row r="28">
      <c r="A28" s="36" t="s">
        <v>50</v>
      </c>
      <c r="B28" s="36">
        <v>5</v>
      </c>
      <c r="C28" s="37" t="s">
        <v>353</v>
      </c>
      <c r="D28" s="36" t="s">
        <v>52</v>
      </c>
      <c r="E28" s="38" t="s">
        <v>354</v>
      </c>
      <c r="F28" s="39" t="s">
        <v>114</v>
      </c>
      <c r="G28" s="40">
        <v>6.25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 ht="30">
      <c r="A29" s="36" t="s">
        <v>55</v>
      </c>
      <c r="B29" s="43"/>
      <c r="C29" s="44"/>
      <c r="D29" s="44"/>
      <c r="E29" s="38" t="s">
        <v>355</v>
      </c>
      <c r="F29" s="44"/>
      <c r="G29" s="44"/>
      <c r="H29" s="44"/>
      <c r="I29" s="44"/>
      <c r="J29" s="45"/>
    </row>
    <row r="30" ht="45">
      <c r="A30" s="36" t="s">
        <v>62</v>
      </c>
      <c r="B30" s="43"/>
      <c r="C30" s="44"/>
      <c r="D30" s="44"/>
      <c r="E30" s="46" t="s">
        <v>356</v>
      </c>
      <c r="F30" s="44"/>
      <c r="G30" s="44"/>
      <c r="H30" s="44"/>
      <c r="I30" s="44"/>
      <c r="J30" s="45"/>
    </row>
    <row r="31" ht="135">
      <c r="A31" s="36" t="s">
        <v>57</v>
      </c>
      <c r="B31" s="43"/>
      <c r="C31" s="44"/>
      <c r="D31" s="44"/>
      <c r="E31" s="38" t="s">
        <v>357</v>
      </c>
      <c r="F31" s="44"/>
      <c r="G31" s="44"/>
      <c r="H31" s="44"/>
      <c r="I31" s="44"/>
      <c r="J31" s="45"/>
    </row>
    <row r="32">
      <c r="A32" s="30" t="s">
        <v>47</v>
      </c>
      <c r="B32" s="31"/>
      <c r="C32" s="32" t="s">
        <v>192</v>
      </c>
      <c r="D32" s="33"/>
      <c r="E32" s="30" t="s">
        <v>193</v>
      </c>
      <c r="F32" s="33"/>
      <c r="G32" s="33"/>
      <c r="H32" s="33"/>
      <c r="I32" s="34">
        <f>SUMIFS(I33:I36,A33:A36,"P")</f>
        <v>0</v>
      </c>
      <c r="J32" s="35"/>
    </row>
    <row r="33">
      <c r="A33" s="36" t="s">
        <v>50</v>
      </c>
      <c r="B33" s="36">
        <v>6</v>
      </c>
      <c r="C33" s="37" t="s">
        <v>358</v>
      </c>
      <c r="D33" s="36" t="s">
        <v>52</v>
      </c>
      <c r="E33" s="38" t="s">
        <v>359</v>
      </c>
      <c r="F33" s="39" t="s">
        <v>120</v>
      </c>
      <c r="G33" s="40">
        <v>2.7999999999999998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55</v>
      </c>
      <c r="B34" s="43"/>
      <c r="C34" s="44"/>
      <c r="D34" s="44"/>
      <c r="E34" s="38" t="s">
        <v>359</v>
      </c>
      <c r="F34" s="44"/>
      <c r="G34" s="44"/>
      <c r="H34" s="44"/>
      <c r="I34" s="44"/>
      <c r="J34" s="45"/>
    </row>
    <row r="35" ht="45">
      <c r="A35" s="36" t="s">
        <v>62</v>
      </c>
      <c r="B35" s="43"/>
      <c r="C35" s="44"/>
      <c r="D35" s="44"/>
      <c r="E35" s="46" t="s">
        <v>360</v>
      </c>
      <c r="F35" s="44"/>
      <c r="G35" s="44"/>
      <c r="H35" s="44"/>
      <c r="I35" s="44"/>
      <c r="J35" s="45"/>
    </row>
    <row r="36" ht="30">
      <c r="A36" s="36" t="s">
        <v>57</v>
      </c>
      <c r="B36" s="43"/>
      <c r="C36" s="44"/>
      <c r="D36" s="44"/>
      <c r="E36" s="38" t="s">
        <v>361</v>
      </c>
      <c r="F36" s="44"/>
      <c r="G36" s="44"/>
      <c r="H36" s="44"/>
      <c r="I36" s="44"/>
      <c r="J36" s="45"/>
    </row>
    <row r="37">
      <c r="A37" s="30" t="s">
        <v>47</v>
      </c>
      <c r="B37" s="31"/>
      <c r="C37" s="32" t="s">
        <v>316</v>
      </c>
      <c r="D37" s="33"/>
      <c r="E37" s="30" t="s">
        <v>317</v>
      </c>
      <c r="F37" s="33"/>
      <c r="G37" s="33"/>
      <c r="H37" s="33"/>
      <c r="I37" s="34">
        <f>SUMIFS(I38:I41,A38:A41,"P")</f>
        <v>0</v>
      </c>
      <c r="J37" s="35"/>
    </row>
    <row r="38">
      <c r="A38" s="36" t="s">
        <v>50</v>
      </c>
      <c r="B38" s="36">
        <v>7</v>
      </c>
      <c r="C38" s="37" t="s">
        <v>362</v>
      </c>
      <c r="D38" s="36" t="s">
        <v>52</v>
      </c>
      <c r="E38" s="38" t="s">
        <v>363</v>
      </c>
      <c r="F38" s="39" t="s">
        <v>137</v>
      </c>
      <c r="G38" s="40">
        <v>1.2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55</v>
      </c>
      <c r="B39" s="43"/>
      <c r="C39" s="44"/>
      <c r="D39" s="44"/>
      <c r="E39" s="38" t="s">
        <v>363</v>
      </c>
      <c r="F39" s="44"/>
      <c r="G39" s="44"/>
      <c r="H39" s="44"/>
      <c r="I39" s="44"/>
      <c r="J39" s="45"/>
    </row>
    <row r="40" ht="30">
      <c r="A40" s="36" t="s">
        <v>62</v>
      </c>
      <c r="B40" s="43"/>
      <c r="C40" s="44"/>
      <c r="D40" s="44"/>
      <c r="E40" s="46" t="s">
        <v>364</v>
      </c>
      <c r="F40" s="44"/>
      <c r="G40" s="44"/>
      <c r="H40" s="44"/>
      <c r="I40" s="44"/>
      <c r="J40" s="45"/>
    </row>
    <row r="41" ht="135">
      <c r="A41" s="36" t="s">
        <v>57</v>
      </c>
      <c r="B41" s="47"/>
      <c r="C41" s="48"/>
      <c r="D41" s="48"/>
      <c r="E41" s="38" t="s">
        <v>338</v>
      </c>
      <c r="F41" s="48"/>
      <c r="G41" s="48"/>
      <c r="H41" s="48"/>
      <c r="I41" s="48"/>
      <c r="J41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Pánek Zdeněk</dc:creator>
  <cp:lastModifiedBy>Pánek Zdeněk</cp:lastModifiedBy>
  <dcterms:created xsi:type="dcterms:W3CDTF">2025-05-21T05:40:56Z</dcterms:created>
  <dcterms:modified xsi:type="dcterms:W3CDTF">2025-05-21T05:40:56Z</dcterms:modified>
</cp:coreProperties>
</file>